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3.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inweise" sheetId="1" state="visible" r:id="rId3"/>
    <sheet name="Rollenprüfung" sheetId="2" state="visible" r:id="rId4"/>
    <sheet name="Checkliste" sheetId="3" state="visible" r:id="rId5"/>
    <sheet name="Auswertung" sheetId="4" state="visible" r:id="rId6"/>
    <sheet name="ISO 42001 Abdeckung" sheetId="5" state="visible" r:id="rId7"/>
    <sheet name="ISO 23894 Abdeckung" sheetId="6" state="visible" r:id="rId8"/>
    <sheet name="Termine" sheetId="7" state="visible" r:id="rId9"/>
    <sheet name="Normen und Quellen" sheetId="8" state="visible" r:id="rId10"/>
  </sheets>
  <definedNames>
    <definedName function="false" hidden="false" localSheetId="2" name="_xlnm.Print_Titles" vbProcedure="false">Checkliste!$4:$4</definedName>
    <definedName function="false" hidden="true" localSheetId="2" name="_xlnm._FilterDatabase" vbProcedure="false">Checkliste!$A$4:$Q$115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<sst xmlns="http://schemas.openxmlformats.org/spreadsheetml/2006/main" count="2172" uniqueCount="1349">
  <si>
    <t xml:space="preserve">KI-Compliance-Checkliste: IT, Software und Telekommunikation</t>
  </si>
  <si>
    <t xml:space="preserve">Björn Birenti, compliance-experts e. K. | Fassung 2.1, Stand 14.10.2026. Kern zu KI-Verordnung und ISO/IEC 42001, Branchenmodul, Bereich T für alle Arbeitgeber.</t>
  </si>
  <si>
    <t xml:space="preserve">Zweck</t>
  </si>
  <si>
    <t xml:space="preserve">Prüf- und Umsetzungscheckliste, Fassung für Softwarehäuser, Plattformen und Telekommunikationsunternehmen, die KI in eigene Produkte einbauen. Das Branchenmodul behandelt Anbieterpflichten, Basismodelle, Kundeninformation, Cyber Resilience Act und Produkthaftung. Jede Prüffrage nennt die Rolle, ab wann sie gilt, die Soll-Maßnahme, typische Nachweise und die Fundstellen.</t>
  </si>
  <si>
    <t xml:space="preserve">Aufbau</t>
  </si>
  <si>
    <t xml:space="preserve">Bereiche A bis Q: Kern der KI-Verordnung, für alle Branchen gleich. Bereich S: Branchenmodul IT, Software und Telekommunikation mit Fachrecht und Aufsicht der Branche. Bereich T: Beschäftigte, gilt für jeden Arbeitgeber. Die Nummern der Kernfragen sind in allen Fassungen gleich; Lücken in der Nummerierung betreffen Fragen, die nur für den Finanzsektor gelten.</t>
  </si>
  <si>
    <t xml:space="preserve">Rechtsstand</t>
  </si>
  <si>
    <t xml:space="preserve">Verordnung (EU) 2024/1689 (KI-Verordnung) in der Fassung der Verordnung (EU) 2026/1744 (Digital Omnibus zu KI, in Kraft seit 27.07.2026); KI-Marktüberwachungs- und Innovationsförderungsgesetz (KI-MIG, BGBl. 2026 I Nr. 223, in Kraft seit 29.07.2026); Fachrecht der Branche wie im Blatt „Normen und Quellen“ angegeben.</t>
  </si>
  <si>
    <t xml:space="preserve">Normen</t>
  </si>
  <si>
    <t xml:space="preserve">DIN EN ISO/IEC 42001:2026-08 (identisch mit ISO/IEC 42001:2023), ergänzt um DIN EN ISO/IEC 23894:2025-07, DIN ISO 31000:2018-10 und DIN EN ISO/IEC 22989:2024-09. Verweise nennen nur Abschnitts- und Steuerungsnummern mit Titel; der Normtext ist urheberrechtlich geschützt. Eine Zertifizierung nach ISO/IEC 42001 begründet keine Konformitätsvermutung nach der KI-Verordnung. Zum Stand dieser Fassung ist keine harmonisierte Norm zur KI-Verordnung im Amtsblatt zitiert.</t>
  </si>
  <si>
    <t xml:space="preserve">So arbeiten Sie</t>
  </si>
  <si>
    <t xml:space="preserve">1. Blatt „Rollenprüfung“ je KI-System durchgehen. 2. Im Blatt „Checkliste“ über die Filter in den Spalten Rolle und Gilt für die zutreffenden Fragen auswählen. 3. Gelb hinterlegte Spalten ausfüllen: Status, Verantwortlich, Frist, Anmerkungen. 4. Die Blätter „Auswertung“, „ISO 42001 Abdeckung“ und „ISO 23894 Abdeckung“ aktualisieren sich selbst.</t>
  </si>
  <si>
    <t xml:space="preserve">Rollen</t>
  </si>
  <si>
    <t xml:space="preserve">Anbieter: entwickelt ein KI-System oder lässt es entwickeln und bringt es unter eigenem Namen in Verkehr oder nimmt es in Betrieb (Art. 3 Nr. 3). Betreiber: verwendet ein KI-System in eigener Verantwortung (Art. 3 Nr. 4). Anbieter und Betreiber: gilt für beide.</t>
  </si>
  <si>
    <t xml:space="preserve">Gilt für</t>
  </si>
  <si>
    <t xml:space="preserve">Alle KI-Systeme; Hochrisiko (Art. 6, Anhang I/III); Art. 50 (Transparenzpflichten); GPAI (KI-Modelle mit allgemeinem Verwendungszweck).</t>
  </si>
  <si>
    <t xml:space="preserve">Anwendbar ab</t>
  </si>
  <si>
    <t xml:space="preserve">Datum, ab dem die Pflicht rechtlich gilt. „laufend“ bezeichnet gute Praxis bzw. Anforderungen aus Normen, Governance oder bereits geltendem Fachrecht ohne eigenes Stichtagsdatum.</t>
  </si>
  <si>
    <t xml:space="preserve">Status</t>
  </si>
  <si>
    <t xml:space="preserve">offen, in Umsetzung, umgesetzt, nicht anwendbar, nachzubessern</t>
  </si>
  <si>
    <t xml:space="preserve">Hinweis</t>
  </si>
  <si>
    <t xml:space="preserve">Fachliche Arbeitshilfe, keine Rechtsberatung. Leitlinien der Kommission (u. a. zur Einstufung von Hochrisiko-KI, fällig bis 02.08.2027) können die Auslegung verändern; vor Abschluss einer Bewertung den aktuellen Stand prüfen. Autor: Björn Birenti, Geschäftsführer und Berater mit über 20 Jahren Erfahrung in Prüfung und Beratung im regulierten Umfeld. Herausgeber: compliance-experts e. K., ai-regulatorik.de. Kontakt: bjoern@birenti.de.</t>
  </si>
  <si>
    <t xml:space="preserve">Vorprüfung je KI-System</t>
  </si>
  <si>
    <t xml:space="preserve">In dieser Reihenfolge durchgehen; das Ergebnis bestimmt, welche Fragen der Checkliste gelten.</t>
  </si>
  <si>
    <t xml:space="preserve">Schritt</t>
  </si>
  <si>
    <t xml:space="preserve">Prüffrage</t>
  </si>
  <si>
    <t xml:space="preserve">Fundstelle</t>
  </si>
  <si>
    <t xml:space="preserve">Wenn ja</t>
  </si>
  <si>
    <t xml:space="preserve">Wenn nein</t>
  </si>
  <si>
    <t xml:space="preserve">Ergebnis (ja/nein)</t>
  </si>
  <si>
    <t xml:space="preserve">Begründung</t>
  </si>
  <si>
    <t xml:space="preserve">Handelt es sich um ein KI-System im Sinne der Definition?</t>
  </si>
  <si>
    <t xml:space="preserve">Art. 3 Nr. 1; Kommissionsleitlinien 02/2025</t>
  </si>
  <si>
    <t xml:space="preserve">weiter mit 2</t>
  </si>
  <si>
    <t xml:space="preserve">Keine Pflichten nach KI-VO; Fachrecht der Branche bleibt anwendbar</t>
  </si>
  <si>
    <t xml:space="preserve">Greift eine Ausnahme vom Anwendungsbereich?</t>
  </si>
  <si>
    <t xml:space="preserve">Art. 2 Abs. 3 bis 12</t>
  </si>
  <si>
    <t xml:space="preserve">Ausnahme dokumentieren</t>
  </si>
  <si>
    <t xml:space="preserve">weiter mit 3</t>
  </si>
  <si>
    <t xml:space="preserve">Welche Rolle hat das Unternehmen (Anbieter, Betreiber, Einführer, Händler)?</t>
  </si>
  <si>
    <t xml:space="preserve">Art. 3 Nr. 3 bis 7</t>
  </si>
  <si>
    <t xml:space="preserve">Rolle im Inventar festhalten</t>
  </si>
  <si>
    <t xml:space="preserve">entfällt</t>
  </si>
  <si>
    <t xml:space="preserve">Wird das Unternehmen durch eigene Handlungen zum Anbieter (eigene Marke, wesentliche Veränderung, Zweckänderung)?</t>
  </si>
  <si>
    <t xml:space="preserve">Art. 25 Abs. 1</t>
  </si>
  <si>
    <t xml:space="preserve">Anbieterpflichten (Bereich H)</t>
  </si>
  <si>
    <t xml:space="preserve">Rolle aus Schritt 3 bleibt</t>
  </si>
  <si>
    <t xml:space="preserve">Liegt eine verbotene Praxis vor?</t>
  </si>
  <si>
    <t xml:space="preserve">Art. 5 (neue Verbotsnorm ab 02.12.2026)</t>
  </si>
  <si>
    <t xml:space="preserve">Einsatz unzulässig; sofort eskalieren</t>
  </si>
  <si>
    <t xml:space="preserve">weiter mit 6</t>
  </si>
  <si>
    <t xml:space="preserve">Ist das System Sicherheitsbauteil oder Produkt nach Anhang I?</t>
  </si>
  <si>
    <t xml:space="preserve">Art. 6 Abs. 1; Anhang I</t>
  </si>
  <si>
    <t xml:space="preserve">Hochrisiko ab 02.08.2028</t>
  </si>
  <si>
    <t xml:space="preserve">weiter mit 7</t>
  </si>
  <si>
    <t xml:space="preserve">Fällt der Einsatzzweck unter Anhang III (abhängig von der Zweckbestimmung der eigenen Produkte; je Nummer prüfen)?</t>
  </si>
  <si>
    <t xml:space="preserve">Art. 6 Abs. 2; Anhang III</t>
  </si>
  <si>
    <t xml:space="preserve">weiter mit 8</t>
  </si>
  <si>
    <t xml:space="preserve">Kein Hochrisiko</t>
  </si>
  <si>
    <t xml:space="preserve">Greift die Ausnahme nach Art. 6 Abs. 3 und liegt kein Profiling natürlicher Personen vor?</t>
  </si>
  <si>
    <t xml:space="preserve">Art. 6 Abs. 3, 4; Art. 49 Abs. 2</t>
  </si>
  <si>
    <t xml:space="preserve">Kein Hochrisiko; Bewertung dokumentieren und registrieren</t>
  </si>
  <si>
    <t xml:space="preserve">Hochrisiko ab 02.12.2027 (Bereiche H bzw. I)</t>
  </si>
  <si>
    <t xml:space="preserve">Bestehen Transparenzpflichten (Interaktion, synthetische Inhalte, Emotionserkennung, Deepfakes)?</t>
  </si>
  <si>
    <t xml:space="preserve">Art. 50</t>
  </si>
  <si>
    <t xml:space="preserve">Bereich J</t>
  </si>
  <si>
    <t xml:space="preserve">Beruht das System auf einem GPAI-Modell, oder wird ein solches Modell angepasst?</t>
  </si>
  <si>
    <t xml:space="preserve">Art. 3 Nr. 63; Art. 53</t>
  </si>
  <si>
    <t xml:space="preserve">Bereich M (GPAI)</t>
  </si>
  <si>
    <t xml:space="preserve">Betrifft das System Beschäftigte oder Bewerber?</t>
  </si>
  <si>
    <t xml:space="preserve">Anhang III Nr. 4; Art. 5 Abs. 1 Buchst. f; Art. 26 Abs. 7</t>
  </si>
  <si>
    <t xml:space="preserve">Bereich T</t>
  </si>
  <si>
    <t xml:space="preserve">Welche Fragen des Branchenmoduls IT, Software und Telekommunikation treffen auf das System zu?</t>
  </si>
  <si>
    <t xml:space="preserve">Bereich S</t>
  </si>
  <si>
    <t xml:space="preserve">Fragen des Bereichs S zuordnen</t>
  </si>
  <si>
    <t xml:space="preserve">Checkliste</t>
  </si>
  <si>
    <t xml:space="preserve">Stand 14.10.2026. Filter in Zeile 4 nutzen, gelbe Spalten ausfüllen.</t>
  </si>
  <si>
    <t xml:space="preserve">ID</t>
  </si>
  <si>
    <t xml:space="preserve">Bereich</t>
  </si>
  <si>
    <t xml:space="preserve">Rolle</t>
  </si>
  <si>
    <t xml:space="preserve">Soll-Maßnahme</t>
  </si>
  <si>
    <t xml:space="preserve">Nachweise</t>
  </si>
  <si>
    <t xml:space="preserve">EU AI Act</t>
  </si>
  <si>
    <t xml:space="preserve">Branchenrecht und Aufsicht</t>
  </si>
  <si>
    <t xml:space="preserve">ISO/IEC 42001</t>
  </si>
  <si>
    <t xml:space="preserve">Risikomanagement und Begriffe (ISO/IEC 23894, ISO 31000, ISO/IEC 22989)</t>
  </si>
  <si>
    <t xml:space="preserve">Weitere Standards und Leitlinien</t>
  </si>
  <si>
    <t xml:space="preserve">Verantwortlich</t>
  </si>
  <si>
    <t xml:space="preserve">Frist</t>
  </si>
  <si>
    <t xml:space="preserve">Anmerkungen</t>
  </si>
  <si>
    <t xml:space="preserve">_iso</t>
  </si>
  <si>
    <t xml:space="preserve">_rm</t>
  </si>
  <si>
    <t xml:space="preserve">A.01</t>
  </si>
  <si>
    <t xml:space="preserve">A Anwendungsbereich und KI-Inventar</t>
  </si>
  <si>
    <t xml:space="preserve">Ist anhand der Definition in Art. 3 Nr. 1 und der Kommissionsleitlinien zur Definition eines KI-Systems festgelegt, welche Anwendungen als KI-System gelten und welche als herkömmliche Software?</t>
  </si>
  <si>
    <t xml:space="preserve">Anbieter und Betreiber</t>
  </si>
  <si>
    <t xml:space="preserve">Alle KI-Systeme</t>
  </si>
  <si>
    <t xml:space="preserve">02.02.2025</t>
  </si>
  <si>
    <t xml:space="preserve">Abgrenzungskriterien schriftlich festlegen (maschinengestützt, Grad an Autonomie, Ableitung von Ausgaben aus Eingaben, Anpassungsfähigkeit optional). Grenzfälle mit Begründung dokumentieren.</t>
  </si>
  <si>
    <t xml:space="preserve">Abgrenzungsvermerk; Liste der Grenzfälle mit Entscheidung und Datum</t>
  </si>
  <si>
    <t xml:space="preserve">Art. 3 Nr. 1; Leitlinien der Kommission zur Definition eines KI-Systems (02/2025)</t>
  </si>
  <si>
    <t xml:space="preserve">4.3 Festlegen des Anwendungsbereichs des KI-Managementsystems
A.6.2.2 Anforderungen und Spezifikationen</t>
  </si>
  <si>
    <t xml:space="preserve">22989: 3.1 Begriffe im Zusammenhang mit KI; 5.13 Autonomie, Heteronomie und Automatisierung</t>
  </si>
  <si>
    <t xml:space="preserve">offen</t>
  </si>
  <si>
    <t xml:space="preserve">;4.3;A.6.2.2;</t>
  </si>
  <si>
    <t xml:space="preserve">;;</t>
  </si>
  <si>
    <t xml:space="preserve">A.02</t>
  </si>
  <si>
    <t xml:space="preserve">Ist ein vollständiges KI-Inventar eingerichtet, das alle eingesetzten, beschafften und selbst entwickelten KI-Systeme einschließlich in Standardsoftware eingebetteter KI-Funktionen erfasst?</t>
  </si>
  <si>
    <t xml:space="preserve">KI-Inventar mit Pflichtfeldern führen: Bezeichnung, Zweckbestimmung, Geschäftsprozess, fachlich und technisch Verantwortliche, Rolle (Anbieter/Betreiber), Risikoklasse, Anbieter/Modell, Datenkategorien, Autonomiegrad, Status, letzte Überprüfung.</t>
  </si>
  <si>
    <t xml:space="preserve">KI-Inventar mit Stand; Erhebungsprotokoll je Fachbereich</t>
  </si>
  <si>
    <t xml:space="preserve">Art. 3 Nr. 1, Art. 26, Art. 49</t>
  </si>
  <si>
    <t xml:space="preserve">4.3 Festlegen des Anwendungsbereichs des KI-Managementsystems
A.4.2 Ressourcendokumentation
A.6.2.2 Anforderungen und Spezifikationen</t>
  </si>
  <si>
    <t xml:space="preserve">23894: 6.3.3 Externer und interner Kontext
22989: 6.1 Lebenszyklusmodell</t>
  </si>
  <si>
    <t xml:space="preserve">ISO/IEC 27001:2022 A.5.9</t>
  </si>
  <si>
    <t xml:space="preserve">;4.3;A.4.2;A.6.2.2;</t>
  </si>
  <si>
    <t xml:space="preserve">;6.3.3;</t>
  </si>
  <si>
    <t xml:space="preserve">A.03</t>
  </si>
  <si>
    <t xml:space="preserve">Ist für jedes KI-System die eigene Rolle nach Art. 3 (Anbieter, Betreiber, Einführer, Händler, Bevollmächtigter) bestimmt und begründet?</t>
  </si>
  <si>
    <t xml:space="preserve">Rollenbestimmung je KI-System mit Begründung dokumentieren. Eigenentwicklung, Inverkehrbringen unter eigenem Namen und Einsatz unter eigener Verantwortung unterscheiden.</t>
  </si>
  <si>
    <t xml:space="preserve">Rollenvermerk je System im Inventar</t>
  </si>
  <si>
    <t xml:space="preserve">Art. 3 Nr. 3 bis 8; Art. 2</t>
  </si>
  <si>
    <t xml:space="preserve">4.1 Verstehen der Organisation und ihres Kontexts
A.10.2 Zuordnung von Verantwortlichkeiten</t>
  </si>
  <si>
    <t xml:space="preserve">22989: 5.19 Rollen der interessierten Parteien</t>
  </si>
  <si>
    <t xml:space="preserve">;4.1;A.10.2;</t>
  </si>
  <si>
    <t xml:space="preserve">A.04</t>
  </si>
  <si>
    <t xml:space="preserve">Wird geprüft, ob das Unternehmen als Betreiber durch eigene Handlungen zum Anbieter wird (eigener Name oder eigene Marke, wesentliche Veränderung, Änderung der Zweckbestimmung hin zu Hochrisiko)?</t>
  </si>
  <si>
    <t xml:space="preserve">Betreiber</t>
  </si>
  <si>
    <t xml:space="preserve">02.12.2027</t>
  </si>
  <si>
    <t xml:space="preserve">Prüfschritt im Änderungs- und Beschaffungsprozess verankern. Wesentliche Veränderungen und Zweckänderungen vor Umsetzung bewerten lassen.</t>
  </si>
  <si>
    <t xml:space="preserve">Prüfvermerk zu Art. 25 bei Änderungen; Änderungsprotokolle</t>
  </si>
  <si>
    <t xml:space="preserve">Art. 25 Abs. 1; Art. 3 Nr. 23</t>
  </si>
  <si>
    <t xml:space="preserve">6.3 Planung von Änderungen
A.10.2 Zuordnung von Verantwortlichkeiten</t>
  </si>
  <si>
    <t xml:space="preserve">;6.3;A.10.2;</t>
  </si>
  <si>
    <t xml:space="preserve">A.05</t>
  </si>
  <si>
    <t xml:space="preserve">Ist dokumentiert, ob Ausnahmen vom Anwendungsbereich greifen (z. B. reine Forschung und Entwicklung, ausschließlich militärische Zwecke, persönliche nicht berufliche Tätigkeit, bestimmte Open-Source-Komponenten)?</t>
  </si>
  <si>
    <t xml:space="preserve">Ausnahmen nur mit dokumentierter Begründung in Anspruch nehmen; Rückfälle in den Anwendungsbereich (z. B. Open-Source als Hochrisiko) ausdrücklich prüfen.</t>
  </si>
  <si>
    <t xml:space="preserve">Begründungsvermerk je in Anspruch genommener Ausnahme</t>
  </si>
  <si>
    <t xml:space="preserve">4.3 Festlegen des Anwendungsbereichs des KI-Managementsystems</t>
  </si>
  <si>
    <t xml:space="preserve">23894: 6.3.2 Festlegen des Anwendungsbereichs
31000: 6.3 Anwendungsbereich, Kontext und Kriterien</t>
  </si>
  <si>
    <t xml:space="preserve">;4.3;</t>
  </si>
  <si>
    <t xml:space="preserve">;6.3.2;</t>
  </si>
  <si>
    <t xml:space="preserve">A.07</t>
  </si>
  <si>
    <t xml:space="preserve">Wird Schatten-KI (nicht genehmigte Nutzung externer KI-Dienste) erkannt und unterbunden, und gibt es genehmigte Alternativen?</t>
  </si>
  <si>
    <t xml:space="preserve">Nutzungsregel für externe KI-Dienste, technische Erkennung (z. B. Proxy- und Lizenzauswertung), Meldeweg für Mitarbeitende, genehmigte Werkzeuge bereitstellen.</t>
  </si>
  <si>
    <t xml:space="preserve">Nutzungsrichtlinie; Auswertungen der Erkennung; Ausnahmegenehmigungen</t>
  </si>
  <si>
    <t xml:space="preserve">Art. 4; Art. 26</t>
  </si>
  <si>
    <t xml:space="preserve">A.9.2 Prozesse für die verantwortungsvolle Nutzung
A.9.4 Bestimmungsgemäße Verwendung</t>
  </si>
  <si>
    <t xml:space="preserve">23894: 6.4.2 Risikoidentifikation</t>
  </si>
  <si>
    <t xml:space="preserve">ISO/IEC 27001:2022 A.5.10</t>
  </si>
  <si>
    <t xml:space="preserve">;A.9.2;A.9.4;</t>
  </si>
  <si>
    <t xml:space="preserve">;6.4.2;</t>
  </si>
  <si>
    <t xml:space="preserve">B.01</t>
  </si>
  <si>
    <t xml:space="preserve">B Verbotene Praktiken</t>
  </si>
  <si>
    <t xml:space="preserve">Sind alle KI-Systeme und geplanten Vorhaben dokumentiert gegen die verbotenen Praktiken nach Art. 5 Abs. 1 geprüft (u. a. manipulative Techniken, Ausnutzung von Schwächen, Social Scoring, Emotionserkennung am Arbeitsplatz, biometrische Kategorisierung nach sensiblen Merkmalen)?</t>
  </si>
  <si>
    <t xml:space="preserve">Verbotsprüfung als Pflichtschritt vor Beschaffung, Entwicklung und Zweckänderung. Ergebnis je System festhalten.</t>
  </si>
  <si>
    <t xml:space="preserve">Prüfvermerk Art. 5 je System mit Datum und Prüfer</t>
  </si>
  <si>
    <t xml:space="preserve">Art. 5 Abs. 1; Leitlinien der Kommission zu verbotenen Praktiken (02/2025)</t>
  </si>
  <si>
    <t xml:space="preserve">A.5.2 Prozess der KI-System-Folgenabschätzung
A.9.4 Bestimmungsgemäße Verwendung</t>
  </si>
  <si>
    <t xml:space="preserve">23894: 6.4.2 Risikoidentifikation
22989: 5.18 Auswirkungen auf die Gesellschaft</t>
  </si>
  <si>
    <t xml:space="preserve">;A.5.2;A.9.4;</t>
  </si>
  <si>
    <t xml:space="preserve">B.02</t>
  </si>
  <si>
    <t xml:space="preserve">Ist die mit der VO (EU) 2026/1744 eingeführte neue Verbotsnorm (Erzeugung von Darstellungen sexuellen Kindesmissbrauchs und nicht einvernehmlicher intimer Inhalte) in die Verbotsprüfung aufgenommen, insbesondere bei generativen Systemen?</t>
  </si>
  <si>
    <t xml:space="preserve">02.12.2026</t>
  </si>
  <si>
    <t xml:space="preserve">Prüfkatalog ergänzen; bei generativen Bild-, Video- und Audiosystemen Schutzmaßnahmen des Anbieters nachweisen lassen und Nutzungsbedingungen prüfen.</t>
  </si>
  <si>
    <t xml:space="preserve">Aktualisierter Prüfkatalog; Herstellerauskunft zu Schutzmaßnahmen</t>
  </si>
  <si>
    <t xml:space="preserve">Art. 5 i. d. F. VO (EU) 2026/1744</t>
  </si>
  <si>
    <t xml:space="preserve">A.5.2 Prozess der KI-System-Folgenabschätzung
A.10.3 Lieferanten</t>
  </si>
  <si>
    <t xml:space="preserve">;A.5.2;A.10.3;</t>
  </si>
  <si>
    <t xml:space="preserve">B.03</t>
  </si>
  <si>
    <t xml:space="preserve">Ist sichergestellt, dass Emotionserkennung gegenüber Beschäftigten nicht eingesetzt wird, sofern keine medizinischen oder Sicherheitsgründe vorliegen?</t>
  </si>
  <si>
    <t xml:space="preserve">Einsatzfälle mit Stimmungs- oder Emotionsanalyse (z. B. Callcenter-Auswertung) gezielt erheben und rechtlich bewerten.</t>
  </si>
  <si>
    <t xml:space="preserve">Erhebung der Einsatzfälle; rechtliche Bewertung</t>
  </si>
  <si>
    <t xml:space="preserve">Art. 5 Abs. 1 Buchst. f; Art. 3 Nr. 39</t>
  </si>
  <si>
    <t xml:space="preserve">A.5.4 Auswirkungen auf Einzelpersonen oder Gruppen</t>
  </si>
  <si>
    <t xml:space="preserve">;A.5.4;</t>
  </si>
  <si>
    <t xml:space="preserve">B.04</t>
  </si>
  <si>
    <t xml:space="preserve">Gibt es einen Eskalationsweg, falls während des Betriebs Anzeichen für eine verbotene Nutzung auftreten?</t>
  </si>
  <si>
    <t xml:space="preserve">Meldeweg und sofortige Abschaltmöglichkeit festlegen; Zuständigkeit für die Entscheidung benennen.</t>
  </si>
  <si>
    <t xml:space="preserve">Prozessbeschreibung; Eskalationsfälle</t>
  </si>
  <si>
    <t xml:space="preserve">Art. 5; Art. 99 Abs. 3</t>
  </si>
  <si>
    <t xml:space="preserve">A.3.3 Melden von Bedenken
A.8.4 Meldung von Vorfällen</t>
  </si>
  <si>
    <t xml:space="preserve">23894: 6.2 Kommunikation und Konsultation
31000: 5.4.5 Kommunikation und Konsultation</t>
  </si>
  <si>
    <t xml:space="preserve">;A.3.3;A.8.4;</t>
  </si>
  <si>
    <t xml:space="preserve">;6.2;</t>
  </si>
  <si>
    <t xml:space="preserve">C.01</t>
  </si>
  <si>
    <t xml:space="preserve">C Risikoeinstufung</t>
  </si>
  <si>
    <t xml:space="preserve">Ist für jedes KI-System dokumentiert geprüft, ob es Sicherheitsbauteil eines Produkts nach Anhang I ist oder selbst ein solches Produkt ist (Art. 6 Abs. 1)?</t>
  </si>
  <si>
    <t xml:space="preserve">02.08.2028</t>
  </si>
  <si>
    <t xml:space="preserve">Prüfschritt Anhang I in die Einstufung aufnehmen; Ergebnis auch dann festhalten, wenn kein Produktbezug besteht.</t>
  </si>
  <si>
    <t xml:space="preserve">Einstufungsvermerk</t>
  </si>
  <si>
    <t xml:space="preserve">A.5.2 Prozess der KI-System-Folgenabschätzung</t>
  </si>
  <si>
    <t xml:space="preserve">23894: 6.3.4 Festlegen von Risikokriterien</t>
  </si>
  <si>
    <t xml:space="preserve">;A.5.2;</t>
  </si>
  <si>
    <t xml:space="preserve">;6.3.4;</t>
  </si>
  <si>
    <t xml:space="preserve">C.02</t>
  </si>
  <si>
    <t xml:space="preserve">Ist für jedes KI-System dokumentiert geprüft, ob ein Anwendungsfall nach Anhang III vorliegt (Art. 6 Abs. 2), mit Subsumtion je Nummer?</t>
  </si>
  <si>
    <t xml:space="preserve">Entscheidungsbaum je Anhang-III-Nummer anwenden und für jede Nummer das Ergebnis festhalten. Branchentypische Fälle stehen im Branchenmodul (Bereich S) und im Bereich T.</t>
  </si>
  <si>
    <t xml:space="preserve">Einstufungsvermerk mit Begründung je Nummer; Vier-Augen-Bestätigung</t>
  </si>
  <si>
    <t xml:space="preserve">Art. 6 Abs. 2; Anhang III; Leitlinienentwurf der Kommission zur Einstufung (05/2026)</t>
  </si>
  <si>
    <t xml:space="preserve">A.5.2 Prozess der KI-System-Folgenabschätzung
A.5.3 Dokumentation der KI-System-Folgenabschätzung</t>
  </si>
  <si>
    <t xml:space="preserve">23894: 6.3.4 Festlegen von Risikokriterien
31000: 6.3 Anwendungsbereich, Kontext und Kriterien</t>
  </si>
  <si>
    <t xml:space="preserve">;A.5.2;A.5.3;</t>
  </si>
  <si>
    <t xml:space="preserve">C.03</t>
  </si>
  <si>
    <t xml:space="preserve">Ist berücksichtigt, dass KI-Systeme zur Aufdeckung von Finanzbetrug nach Anhang III Nr. 5 Buchst. b ausdrücklich nicht als Hochrisiko gelten?</t>
  </si>
  <si>
    <t xml:space="preserve">Betrugserkennung nicht pauschal als Hochrisiko einstufen. Prüfen, ob das System zusätzlich Kreditwürdigkeit bewertet oder andere Nummern berührt.</t>
  </si>
  <si>
    <t xml:space="preserve">Anhang III Nr. 5 Buchst. b</t>
  </si>
  <si>
    <t xml:space="preserve">23894: 6.3.4 Festlegen von Risikokriterien
22989: 10.2 Betrugserkennung</t>
  </si>
  <si>
    <t xml:space="preserve">C.04</t>
  </si>
  <si>
    <t xml:space="preserve">Ist berücksichtigt, dass Anhang III Nr. 2 (kritische Infrastruktur) nur Sicherheitsbauteile in Verwaltung und Betrieb kritischer digitaler Infrastruktur, des Straßenverkehrs sowie der Wasser-, Gas-, Wärme- und Stromversorgung erfasst?</t>
  </si>
  <si>
    <t xml:space="preserve">Einstufung nicht aus allgemeiner Kritikalität ableiten; Kritikalität im Übrigen nach Fachrecht (NIS2-Umsetzung, KRITIS-Dachgesetz) abbilden.</t>
  </si>
  <si>
    <t xml:space="preserve">Anhang III Nr. 2</t>
  </si>
  <si>
    <t xml:space="preserve">C.05</t>
  </si>
  <si>
    <t xml:space="preserve">Wird bei Anhang-III-Systemen, die als nicht hochriskant eingestuft werden, die Ausnahme nach Art. 6 Abs. 3 vollständig begründet, einschließlich der Prüfung auf Profiling?</t>
  </si>
  <si>
    <t xml:space="preserve">Anbieter</t>
  </si>
  <si>
    <t xml:space="preserve">Hochrisiko</t>
  </si>
  <si>
    <t xml:space="preserve">Bewertung vor Inverkehrbringen oder Inbetriebnahme: welche Bedingung (eng gefasste Verfahrensaufgabe, Verbesserung einer menschlichen Tätigkeit, Erkennung von Entscheidungsmustern, vorbereitende Aufgabe) greift und warum. Bei Profiling natürlicher Personen ist die Ausnahme ausgeschlossen.</t>
  </si>
  <si>
    <t xml:space="preserve">Bewertung nach Art. 6 Abs. 4; Registrierungsnachweis</t>
  </si>
  <si>
    <t xml:space="preserve">A.5.3 Dokumentation der KI-System-Folgenabschätzung</t>
  </si>
  <si>
    <t xml:space="preserve">;A.5.3;</t>
  </si>
  <si>
    <t xml:space="preserve">C.06</t>
  </si>
  <si>
    <t xml:space="preserve">Sind Systeme mit Transparenzpflichten nach Art. 50 (Interaktion mit Personen, synthetische Inhalte, Emotionserkennung, Deepfakes, Texte zu Themen öffentlichen Interesses) als solche gekennzeichnet?</t>
  </si>
  <si>
    <t xml:space="preserve">02.08.2026</t>
  </si>
  <si>
    <t xml:space="preserve">Kennzeichen „Art. 50“ im Inventar führen; Pflichten nach Rolle zuordnen (Abs. 1, 2 Anbieter; Abs. 3, 4 Betreiber).</t>
  </si>
  <si>
    <t xml:space="preserve">Inventarauszug</t>
  </si>
  <si>
    <t xml:space="preserve">A.8.2 Systemdokumentation und Informationen für Benutzer</t>
  </si>
  <si>
    <t xml:space="preserve">23894: A.12 Ziel Transparenz und Erklärbarkeit
22989: 5.15.8 KI-Transparenz</t>
  </si>
  <si>
    <t xml:space="preserve">;A.8.2;</t>
  </si>
  <si>
    <t xml:space="preserve">;A.12;</t>
  </si>
  <si>
    <t xml:space="preserve">C.07</t>
  </si>
  <si>
    <t xml:space="preserve">Ist festgelegt, wann die Einstufung erneut zu prüfen ist (mindestens jährlich sowie bei Zweckänderung, Modellwechsel, neuer Datengrundlage oder neuen Leitlinien)?</t>
  </si>
  <si>
    <t xml:space="preserve">laufend</t>
  </si>
  <si>
    <t xml:space="preserve">Auslösende Ereignisse und Turnus festlegen; Neubewertung dokumentieren.</t>
  </si>
  <si>
    <t xml:space="preserve">Turnusplan; Neubewertungsvermerke</t>
  </si>
  <si>
    <t xml:space="preserve">Art. 6; Art. 43 Abs. 4</t>
  </si>
  <si>
    <t xml:space="preserve">6.3 Planung von Änderungen
8.2 KI-Risikobeurteilung (Betrieb)</t>
  </si>
  <si>
    <t xml:space="preserve">23894: 6.6 Überwachen und Überprüfen
31000: 6.6 Überwachen und Überprüfen
22989: 6.2.8 Neubewertung</t>
  </si>
  <si>
    <t xml:space="preserve">;6.3;8.2;</t>
  </si>
  <si>
    <t xml:space="preserve">;6.6;</t>
  </si>
  <si>
    <t xml:space="preserve">D.01</t>
  </si>
  <si>
    <t xml:space="preserve">D Governance und KI-Managementsystem</t>
  </si>
  <si>
    <t xml:space="preserve">Hat das Leitungsorgan eine KI-Strategie bzw. KI-Leitlinie beschlossen, die Ziele, Risikobereitschaft, Rollen und regulatorische Anforderungen festlegt?</t>
  </si>
  <si>
    <t xml:space="preserve">KI-Leitlinie beschließen lassen und mit bestehenden Strategien (Digitalisierung, Informationssicherheit, Risikomanagement) verbinden.</t>
  </si>
  <si>
    <t xml:space="preserve">Beschluss des Leitungsorgans; KI-Leitlinie mit Versionsstand</t>
  </si>
  <si>
    <t xml:space="preserve">Art. 4; Art. 9; Art. 17; Art. 26</t>
  </si>
  <si>
    <t xml:space="preserve">5.1 Führung und Verpflichtung
5.2 KI-Richtlinie
A.2.2 KI-Richtlinie
A.2.3 Angleichung an andere Organisationsrichtlinien</t>
  </si>
  <si>
    <t xml:space="preserve">23894: 4 Grundsätze des KI-Risikomanagements; 5.2 Führung und Verpflichtung; 5.4.2 Artikulieren der Risikomanagementverpflichtung
31000: 4 Grundsätze; 5.2 Führung und Verpflichtung; 5.4.2 Risikomanagementverpflichtung</t>
  </si>
  <si>
    <t xml:space="preserve">ISO/IEC 38507:2022 (Governance von KI)</t>
  </si>
  <si>
    <t xml:space="preserve">;5.1;5.2;A.2.2;A.2.3;</t>
  </si>
  <si>
    <t xml:space="preserve">;4;5.2;5.4.2;</t>
  </si>
  <si>
    <t xml:space="preserve">D.02</t>
  </si>
  <si>
    <t xml:space="preserve">Sind Anwendungsbereich und Kontext des KI-Managementsystems festgelegt (interne und externe Themen, interessierte Parteien, Rolle der Organisation)?</t>
  </si>
  <si>
    <t xml:space="preserve">Kontextanalyse und Scope-Dokument erstellen und jährlich überprüfen.</t>
  </si>
  <si>
    <t xml:space="preserve">Scope-Dokument; Kontextanalyse</t>
  </si>
  <si>
    <t xml:space="preserve">4.1 Verstehen der Organisation und ihres Kontexts
4.2 Erfordernisse und Erwartungen interessierter Parteien
4.3 Festlegen des Anwendungsbereichs des KI-Managementsystems
4.4 KI-Managementsystem</t>
  </si>
  <si>
    <t xml:space="preserve">23894: 5.4.1 Verstehen der Organisation und ihres Kontextes; 6.3.2 Festlegen des Anwendungsbereichs
31000: 5.4.1 Verstehen der Organisation und ihres Zusammenhangs</t>
  </si>
  <si>
    <t xml:space="preserve">;4.1;4.2;4.3;4.4;</t>
  </si>
  <si>
    <t xml:space="preserve">;5.4.1;6.3.2;</t>
  </si>
  <si>
    <t xml:space="preserve">D.03</t>
  </si>
  <si>
    <t xml:space="preserve">Sind Rollen und Verantwortlichkeiten für KI eindeutig zugewiesen (Leitungsorgan, KI-Verantwortliche, fachlich und technisch Verantwortliche je System, Compliance, Datenschutz, Informationssicherheit, Revision)?</t>
  </si>
  <si>
    <t xml:space="preserve">RACI-Matrix für KI; benannte Personen und Vertretungen je System.</t>
  </si>
  <si>
    <t xml:space="preserve">RACI-Matrix; Benennungen</t>
  </si>
  <si>
    <t xml:space="preserve">Art. 16; Art. 26 Abs. 2</t>
  </si>
  <si>
    <t xml:space="preserve">5.3 Rollen, Verantwortlichkeiten und Befugnisse
A.3.2 KI-Rollen und -Verantwortlichkeiten</t>
  </si>
  <si>
    <t xml:space="preserve">23894: 5.4.3 Rollen, Befugnisse, Verantwortlichkeiten
31000: 5.4.3 Rollen, Befugnisse, Verantwortlichkeiten
22989: 5.19 Rollen der interessierten Parteien</t>
  </si>
  <si>
    <t xml:space="preserve">;5.3;A.3.2;</t>
  </si>
  <si>
    <t xml:space="preserve">;5.4.3;</t>
  </si>
  <si>
    <t xml:space="preserve">D.04</t>
  </si>
  <si>
    <t xml:space="preserve">Ist ein Gremium oder ein festgelegtes Freigabeverfahren für neue KI-Anwendungen und wesentliche Änderungen eingerichtet?</t>
  </si>
  <si>
    <t xml:space="preserve">Freigabeverfahren mit Prüfschritten (Einstufung, Verbote, Risiko, Datenschutz, Informationssicherheit, Drittanbieter) und dokumentierter Entscheidung.</t>
  </si>
  <si>
    <t xml:space="preserve">Geschäftsordnung oder Prozessbeschreibung; Freigabeprotokolle</t>
  </si>
  <si>
    <t xml:space="preserve">Art. 9; Art. 26</t>
  </si>
  <si>
    <t xml:space="preserve">6.3 Planung von Änderungen
8.1 Betriebliche Planung und Steuerung
A.6.1.3 Prozesse für verantwortungsvolle Gestaltung und Entwicklung</t>
  </si>
  <si>
    <t xml:space="preserve">23894: 5.3 Integration; 5.5 Implementierung
31000: 5.3 Integration</t>
  </si>
  <si>
    <t xml:space="preserve">;6.3;8.1;A.6.1.3;</t>
  </si>
  <si>
    <t xml:space="preserve">;5.3;5.5;</t>
  </si>
  <si>
    <t xml:space="preserve">D.06</t>
  </si>
  <si>
    <t xml:space="preserve">Gibt es einen Meldeweg, über den Mitarbeitende Bedenken zu KI-Systemen vertraulich äußern können?</t>
  </si>
  <si>
    <t xml:space="preserve">Meldekanal einrichten oder bestehendes Hinweisgebersystem erweitern.</t>
  </si>
  <si>
    <t xml:space="preserve">Prozessbeschreibung; anonymisierte Fallstatistik</t>
  </si>
  <si>
    <t xml:space="preserve">Art. 87 (Hinweisgeberschutz)</t>
  </si>
  <si>
    <t xml:space="preserve">A.3.3 Melden von Bedenken</t>
  </si>
  <si>
    <t xml:space="preserve">23894: 5.4.5 Kommunikation und Konsultation (Rahmenwerk)
31000: 5.4.5 Kommunikation und Konsultation</t>
  </si>
  <si>
    <t xml:space="preserve">Richtlinie (EU) 2019/1937</t>
  </si>
  <si>
    <t xml:space="preserve">;A.3.3;</t>
  </si>
  <si>
    <t xml:space="preserve">;5.4.5;</t>
  </si>
  <si>
    <t xml:space="preserve">D.07</t>
  </si>
  <si>
    <t xml:space="preserve">Sind Ziele für den verantwortungsvollen KI-Einsatz festgelegt und messbar gemacht?</t>
  </si>
  <si>
    <t xml:space="preserve">KI-Ziele mit Kennzahlen, Verantwortlichen und Terminen festlegen.</t>
  </si>
  <si>
    <t xml:space="preserve">Zieldokument; Kennzahlenbericht</t>
  </si>
  <si>
    <t xml:space="preserve">6.2 KI-Ziele und Planung zu ihrer Erreichung
A.6.1.2 Ziele für eine verantwortungsvolle Entwicklung
A.9.3 Ziele für eine verantwortungsvolle Nutzung</t>
  </si>
  <si>
    <t xml:space="preserve">23894: A.2 Ziel Verantwortlichkeit; A.3 Ziel KI-Expertise; A.4 Ziel Verfügbarkeit und Qualität von Trainings- und Testdaten; A.5 Ziel Auswirkung auf die Umwelt; A.6 Ziel Fairness; A.7 Ziel Instandhaltungsfreundlichkeit; A.8 Ziel Datenschutz; A.9 Ziel Robustheit; A.10 Ziel Sicherheit (Safety); A.11 Ziel Sicherheit (Security); A.12 Ziel Transparenz und Erklärbarkeit</t>
  </si>
  <si>
    <t xml:space="preserve">;6.2;A.6.1.2;A.9.3;</t>
  </si>
  <si>
    <t xml:space="preserve">;A.2;A.3;A.4;A.5;A.6;A.7;A.8;A.9;A.10;A.11;A.12;</t>
  </si>
  <si>
    <t xml:space="preserve">D.08</t>
  </si>
  <si>
    <t xml:space="preserve">Sind Dokumentationsanforderungen, Aufbewahrungsfristen und Ablagestruktur für KI-Unterlagen festgelegt (u. a. 10 Jahre für Anbieterdokumentation bei Hochrisiko)?</t>
  </si>
  <si>
    <t xml:space="preserve">Dokumentenlenkung für KI regeln; Fristen nach Rechtsgrundlage zuordnen.</t>
  </si>
  <si>
    <t xml:space="preserve">Dokumentationsrichtlinie; Ablagestruktur</t>
  </si>
  <si>
    <t xml:space="preserve">Art. 18; Art. 19; Art. 26 Abs. 6</t>
  </si>
  <si>
    <t xml:space="preserve">7.5 Dokumentierte Information</t>
  </si>
  <si>
    <t xml:space="preserve">23894: 6.7 Aufzeichnen und Berichten
31000: 6.7 Aufzeichnen und Berichten</t>
  </si>
  <si>
    <t xml:space="preserve">;7.5;</t>
  </si>
  <si>
    <t xml:space="preserve">;6.7;</t>
  </si>
  <si>
    <t xml:space="preserve">D.09</t>
  </si>
  <si>
    <t xml:space="preserve">Werden Leistung und Wirksamkeit der KI-Governance in einer regelmäßigen Managementbewertung behandelt?</t>
  </si>
  <si>
    <t xml:space="preserve">Managementbewertung mindestens jährlich mit festen Eingangsgrößen (Vorfälle, Revisionsergebnisse, Zielerreichung, Änderungen der Rechtslage).</t>
  </si>
  <si>
    <t xml:space="preserve">Protokoll der Managementbewertung; Maßnahmenliste</t>
  </si>
  <si>
    <t xml:space="preserve">9.3 Managementbewertung
10.1 Fortlaufende Verbesserung</t>
  </si>
  <si>
    <t xml:space="preserve">23894: 5.6 Bewertung (Rahmenwerk); 5.7.2 Fortlaufendes Verbessern
31000: 5.6 Bewertung; 5.7 Verbesserung</t>
  </si>
  <si>
    <t xml:space="preserve">;9.3;10.1;</t>
  </si>
  <si>
    <t xml:space="preserve">;5.6;5.7.2;</t>
  </si>
  <si>
    <t xml:space="preserve">D.10</t>
  </si>
  <si>
    <t xml:space="preserve">Ist entschieden, ob ein KI-Managementsystem nach ISO/IEC 42001 aufgebaut oder zertifiziert werden soll, und ist festgehalten, was eine Zertifizierung leistet und was nicht?</t>
  </si>
  <si>
    <t xml:space="preserve">Entscheidung dokumentieren. Klarstellen: Eine Zertifizierung nach ISO/IEC 42001 begründet keine Konformitätsvermutung nach der KI-Verordnung; sie strukturiert Governance und Nachweise.</t>
  </si>
  <si>
    <t xml:space="preserve">Entscheidungsvorlage</t>
  </si>
  <si>
    <t xml:space="preserve">Art. 40 (Konformitätsvermutung nur bei im ABl. veröffentlichten harmonisierten Normen)</t>
  </si>
  <si>
    <t xml:space="preserve">4.4 KI-Managementsystem</t>
  </si>
  <si>
    <t xml:space="preserve">ISO/IEC 42006:2025 (Anforderungen an Zertifizierungsstellen); EN 18286:2026</t>
  </si>
  <si>
    <t xml:space="preserve">;4.4;</t>
  </si>
  <si>
    <t xml:space="preserve">D.11</t>
  </si>
  <si>
    <t xml:space="preserve">Wird die KI-Leitlinie in festgelegten Abständen und anlassbezogen überprüft und mit anderen Richtlinien (Informationssicherheit, Datenschutz, Auslagerung, Compliance) abgestimmt?</t>
  </si>
  <si>
    <t xml:space="preserve">Überprüfungsturnus festlegen; Schnittstellen zu bestehenden Richtlinien dokumentieren.</t>
  </si>
  <si>
    <t xml:space="preserve">Überprüfungsvermerk; Richtlinienlandkarte</t>
  </si>
  <si>
    <t xml:space="preserve">A.2.3 Angleichung an andere Organisationsrichtlinien
A.2.4 Überprüfung der KI-Richtlinie</t>
  </si>
  <si>
    <t xml:space="preserve">23894: 5.7.1 Anpassen
31000: 5.7 Verbesserung</t>
  </si>
  <si>
    <t xml:space="preserve">;A.2.3;A.2.4;</t>
  </si>
  <si>
    <t xml:space="preserve">;5.7.1;</t>
  </si>
  <si>
    <t xml:space="preserve">E.01</t>
  </si>
  <si>
    <t xml:space="preserve">E KI-Kompetenz</t>
  </si>
  <si>
    <t xml:space="preserve">Sind Maßnahmen zur Förderung der KI-Kompetenz der Mitarbeitenden und sonstiger Personen, die KI-Systeme im Auftrag des Unternehmens bedienen, festgelegt und umgesetzt?</t>
  </si>
  <si>
    <t xml:space="preserve">Zielgruppenbezogenes Programm (Leitungsorgan, Fachanwender, Entwicklung, Kontrollfunktionen) unter Berücksichtigung von Vorkenntnissen, Einsatzkontext und betroffenen Personen. Hinweis: Seit der VO (EU) 2026/1744 ist kein bestimmtes Kompetenzniveau je Person mehr zu gewährleisten, die Pflicht zu Maßnahmen besteht fort und wird seit 02.08.2026 durch die Marktüberwachung durchgesetzt.</t>
  </si>
  <si>
    <t xml:space="preserve">Schulungskonzept; Teilnahmenachweise; Inhalte</t>
  </si>
  <si>
    <t xml:space="preserve">Art. 4 i. d. F. VO (EU) 2026/1744; Art. 3 Nr. 56</t>
  </si>
  <si>
    <t xml:space="preserve">7.2 Kompetenz
7.3 Bewusstsein
A.4.6 Personalressourcen</t>
  </si>
  <si>
    <t xml:space="preserve">23894: A.3 Ziel KI-Expertise; 5.4.4 Zuordnung von Ressourcen
31000: 5.4.4 Zuordnung von Ressourcen</t>
  </si>
  <si>
    <t xml:space="preserve">;7.2;7.3;A.4.6;</t>
  </si>
  <si>
    <t xml:space="preserve">;A.3;5.4.4;</t>
  </si>
  <si>
    <t xml:space="preserve">E.03</t>
  </si>
  <si>
    <t xml:space="preserve">Sind Personen, denen die menschliche Aufsicht über Hochrisiko-KI übertragen ist, ausreichend befähigt, geschult und mit Befugnissen ausgestattet?</t>
  </si>
  <si>
    <t xml:space="preserve">Anforderungsprofil für Aufsichtspersonen; Schulung zu Systemverhalten, Grenzen, Automatisierungsneigung (automation bias) und Eingriffsrechten.</t>
  </si>
  <si>
    <t xml:space="preserve">Benennungen; Schulungsnachweise; Befugnisregelung</t>
  </si>
  <si>
    <t xml:space="preserve">Art. 26 Abs. 2; Art. 14 Abs. 4</t>
  </si>
  <si>
    <t xml:space="preserve">7.2 Kompetenz
A.9.2 Prozesse für die verantwortungsvolle Nutzung</t>
  </si>
  <si>
    <t xml:space="preserve">23894: B.4 Risikoquelle Automatisierungsgrad
22989: 5.15.5 KI-Kontrollierbarkeit; 5.13 Autonomie, Heteronomie und Automatisierung</t>
  </si>
  <si>
    <t xml:space="preserve">;7.2;A.9.2;</t>
  </si>
  <si>
    <t xml:space="preserve">;B.4;</t>
  </si>
  <si>
    <t xml:space="preserve">F.01</t>
  </si>
  <si>
    <t xml:space="preserve">F Risikomanagement</t>
  </si>
  <si>
    <t xml:space="preserve">Ist der IKT-Risikomanagementrahmen bzw. das KI-Risikomanagement um KI-spezifische Risikoarten erweitert (u. a. Modellfehler, Drift, Verzerrung, Halluzination, Prompt Injection, Datenabfluss, Abhängigkeit von Anbietern)?</t>
  </si>
  <si>
    <t xml:space="preserve">Risikokatalog für KI erstellen und in die bestehende Methodik einbinden; Kriterien für Eintrittswahrscheinlichkeit und Auswirkung auch für Grundrechte festlegen.</t>
  </si>
  <si>
    <t xml:space="preserve">Risikokatalog; Methodenbeschreibung</t>
  </si>
  <si>
    <t xml:space="preserve">Art. 9 Abs. 2 (bei Hochrisiko)</t>
  </si>
  <si>
    <t xml:space="preserve">6.1.1 Allgemeines (Risiken und Chancen)
6.1.2 KI-Risikobeurteilung
8.2 KI-Risikobeurteilung (Betrieb)</t>
  </si>
  <si>
    <t xml:space="preserve">23894: 6.4.2 Risikoidentifikation; B.2 Risikoquelle Komplexität der Umgebung; B.3 Risikoquelle fehlende Transparenz; B.4 Risikoquelle Automatisierungsgrad; B.5 Risikoquellen maschinelles Lernen; B.6 Risikoquelle Hardware; B.7 Risikoquelle Lebenszyklusprobleme; B.8 Risikoquelle technologische Reife
31000: 6.4 Risikobeurteilung</t>
  </si>
  <si>
    <t xml:space="preserve">NIST AI RMF 1.0; NIST AI 600-1</t>
  </si>
  <si>
    <t xml:space="preserve">;6.1.1;6.1.2;8.2;</t>
  </si>
  <si>
    <t xml:space="preserve">;6.4.2;B.2;B.3;B.4;B.5;B.6;B.7;B.8;</t>
  </si>
  <si>
    <t xml:space="preserve">F.02</t>
  </si>
  <si>
    <t xml:space="preserve">Liegt für jedes KI-System eine aktuelle Risikoanalyse mit Bewertung, Maßnahmen und Restrisiko vor?</t>
  </si>
  <si>
    <t xml:space="preserve">Risikoanalyse je System vor Inbetriebnahme und mindestens jährlich; Restrisiko durch zuständige Stelle akzeptieren lassen.</t>
  </si>
  <si>
    <t xml:space="preserve">Risikoanalysen; Risikoakzeptanzen</t>
  </si>
  <si>
    <t xml:space="preserve">Art. 9 (bei Hochrisiko)</t>
  </si>
  <si>
    <t xml:space="preserve">6.1.2 KI-Risikobeurteilung
6.1.3 KI-Risikobehandlung
8.2 KI-Risikobeurteilung (Betrieb)
8.3 KI-Risikobehandlung (Betrieb)</t>
  </si>
  <si>
    <t xml:space="preserve">23894: 6.4.3 Risikoanalyse; 6.4.4 Risikobewertung; 6.5.2 Auswahl von Maßnahmen zur Risikobehandlung; 6.5.3 Pläne zur Risikobehandlung
31000: 6.4 Risikobeurteilung; 6.5 Risikobehandlung</t>
  </si>
  <si>
    <t xml:space="preserve">;6.1.2;6.1.3;8.2;8.3;</t>
  </si>
  <si>
    <t xml:space="preserve">;6.4.3;6.4.4;6.5.2;6.5.3;</t>
  </si>
  <si>
    <t xml:space="preserve">F.03</t>
  </si>
  <si>
    <t xml:space="preserve">Ist für Hochrisiko-KI ein Risikomanagementsystem eingerichtet, das den gesamten Lebenszyklus abdeckt, vorhersehbare Fehlanwendungen einbezieht und durch Tests überprüft wird?</t>
  </si>
  <si>
    <t xml:space="preserve">Risikomanagementsystem nach Art. 9 dokumentieren: Identifikation, Schätzung, Bewertung, Maßnahmen, Tests gegen vorab festgelegte Metriken, Berücksichtigung schutzbedürftiger Gruppen.</t>
  </si>
  <si>
    <t xml:space="preserve">Risikomanagementakte; Testberichte</t>
  </si>
  <si>
    <t xml:space="preserve">Art. 9 Abs. 1 bis 9</t>
  </si>
  <si>
    <t xml:space="preserve">6.1 Aktionen zum Umgang mit Risiken und Chancen
8.2 KI-Risikobeurteilung (Betrieb)
8.3 KI-Risikobehandlung (Betrieb)</t>
  </si>
  <si>
    <t xml:space="preserve">23894: 6.4.2 Risikoidentifikation; 6.4.3 Risikoanalyse; 6.4.4 Risikobewertung; 6.5.2 Auswahl von Maßnahmen zur Risikobehandlung; 6.6 Überwachen und Überprüfen; C Risikomanagement und Lebenszyklus (Tabelle C.1)
31000: 6.4 Risikobeurteilung; 6.5 Risikobehandlung; 6.6 Überwachen und Überprüfen
22989: 6.1 Lebenszyklusmodell</t>
  </si>
  <si>
    <t xml:space="preserve">prEN 18228 (KI-Risikomanagement, Entwurf)</t>
  </si>
  <si>
    <t xml:space="preserve">;6.1;8.2;8.3;</t>
  </si>
  <si>
    <t xml:space="preserve">;6.4.2;6.4.3;6.4.4;6.5.2;6.6;C;</t>
  </si>
  <si>
    <t xml:space="preserve">F.04</t>
  </si>
  <si>
    <t xml:space="preserve">Ist eine Folgenabschätzung je KI-System für Einzelpersonen, Gruppen und Gesellschaft durchgeführt (auch dort, wo Art. 27 nicht greift)?</t>
  </si>
  <si>
    <t xml:space="preserve">Methode für KI-Folgenabschätzung festlegen; Ergebnisse in Risikoanalyse und Freigabe einfließen lassen.</t>
  </si>
  <si>
    <t xml:space="preserve">Folgenabschätzungen</t>
  </si>
  <si>
    <t xml:space="preserve">Art. 27 (bei Hochrisiko für bestimmte Betreiber)</t>
  </si>
  <si>
    <t xml:space="preserve">6.1.4 KI-System-Folgenabschätzung
8.4 KI-System-Folgenabschätzung (Betrieb)
A.5.2 Prozess der KI-System-Folgenabschätzung
A.5.3 Dokumentation der KI-System-Folgenabschätzung
A.5.4 Auswirkungen auf Einzelpersonen oder Gruppen
A.5.5 Gesellschaftliche Auswirkungen</t>
  </si>
  <si>
    <t xml:space="preserve">23894: 6.4.3 Risikoanalyse; A.5 Ziel Auswirkung auf die Umwelt; A.6 Ziel Fairness
22989: 5.18 Auswirkungen auf die Gesellschaft</t>
  </si>
  <si>
    <t xml:space="preserve">ISO/IEC 42005:2025</t>
  </si>
  <si>
    <t xml:space="preserve">;6.1.4;8.4;A.5.2;A.5.3;A.5.4;A.5.5;</t>
  </si>
  <si>
    <t xml:space="preserve">;6.4.3;A.5;A.6;</t>
  </si>
  <si>
    <t xml:space="preserve">F.06</t>
  </si>
  <si>
    <t xml:space="preserve">Werden Änderungen an KI-Systemen (Modellwechsel, Neutraining, neue Datenquellen, neue Einsatzzwecke) vor Umsetzung auf ihre Risikorelevanz bewertet?</t>
  </si>
  <si>
    <t xml:space="preserve">Änderungsprozess um KI-Kriterien ergänzen; Schwelle für wesentliche Änderungen festlegen.</t>
  </si>
  <si>
    <t xml:space="preserve">Änderungsanträge mit Risikovermerk</t>
  </si>
  <si>
    <t xml:space="preserve">Art. 3 Nr. 23; Art. 43 Abs. 4</t>
  </si>
  <si>
    <t xml:space="preserve">6.3 Planung von Änderungen
8.1 Betriebliche Planung und Steuerung</t>
  </si>
  <si>
    <t xml:space="preserve">23894: 6.6 Überwachen und Überprüfen; B.7 Risikoquelle Lebenszyklusprobleme
31000: 6.6 Überwachen und Überprüfen
22989: 6.2.8 Neubewertung</t>
  </si>
  <si>
    <t xml:space="preserve">;6.3;8.1;</t>
  </si>
  <si>
    <t xml:space="preserve">;6.6;B.7;</t>
  </si>
  <si>
    <t xml:space="preserve">G.01</t>
  </si>
  <si>
    <t xml:space="preserve">G Daten und Daten-Governance</t>
  </si>
  <si>
    <t xml:space="preserve">Sind Herkunft, Rechtsgrundlage und Eignung der Daten für Training, Validierung, Test und Betrieb je KI-System dokumentiert?</t>
  </si>
  <si>
    <t xml:space="preserve">Datenblatt je Datensatz: Herkunft, Erhebungszweck, Rechtsgrundlage, Lizenz, Aktualität, bekannte Lücken.</t>
  </si>
  <si>
    <t xml:space="preserve">Datenblätter; Datenherkunftsnachweis</t>
  </si>
  <si>
    <t xml:space="preserve">Art. 10 (bei Hochrisiko)</t>
  </si>
  <si>
    <t xml:space="preserve">A.7.2 Daten für Entwicklung und Verbesserung
A.7.3 Datenerfassung
A.7.5 Datenherkunft</t>
  </si>
  <si>
    <t xml:space="preserve">23894: A.4 Ziel Verfügbarkeit und Qualität von Trainings- und Testdaten
22989: 5.10 Daten; 7.2 Daten und Informationen</t>
  </si>
  <si>
    <t xml:space="preserve">ISO/IEC 5259-1 bis -4; ISO/IEC 8183:2023</t>
  </si>
  <si>
    <t xml:space="preserve">;A.7.2;A.7.3;A.7.5;</t>
  </si>
  <si>
    <t xml:space="preserve">;A.4;</t>
  </si>
  <si>
    <t xml:space="preserve">G.02</t>
  </si>
  <si>
    <t xml:space="preserve">Erfüllen Trainings-, Validierungs- und Testdaten für Hochrisiko-KI die Qualitätskriterien (Relevanz, Repräsentativität, Fehlerfreiheit im Rahmen des Möglichen, Vollständigkeit) und ist die Prüfung auf Verzerrungen dokumentiert?</t>
  </si>
  <si>
    <t xml:space="preserve">Daten-Governance nach Art. 10 Abs. 2 und 3 umsetzen; Untersuchung möglicher Verzerrungen und Gegenmaßnahmen dokumentieren.</t>
  </si>
  <si>
    <t xml:space="preserve">Datenqualitätsberichte; Verzerrungsanalyse</t>
  </si>
  <si>
    <t xml:space="preserve">Art. 10 Abs. 2 bis 4</t>
  </si>
  <si>
    <t xml:space="preserve">A.7.4 Qualität von Daten
A.7.6 Datenaufbereitung</t>
  </si>
  <si>
    <t xml:space="preserve">23894: A.4 Ziel Verfügbarkeit und Qualität von Trainings- und Testdaten; A.6 Ziel Fairness; B.5 Risikoquellen maschinelles Lernen
22989: 5.15.9 KI-Bias und -Fairness; 5.11.8 Validierung und Testdaten</t>
  </si>
  <si>
    <t xml:space="preserve">ISO/IEC TR 24027:2021; ISO/IEC TS 12791:2024</t>
  </si>
  <si>
    <t xml:space="preserve">;A.7.4;A.7.6;</t>
  </si>
  <si>
    <t xml:space="preserve">;A.4;A.6;B.5;</t>
  </si>
  <si>
    <t xml:space="preserve">G.03</t>
  </si>
  <si>
    <t xml:space="preserve">Ist bei Verarbeitung besonderer Kategorien personenbezogener Daten zur Erkennung und Korrektur von Verzerrungen die Rechtsgrundlage samt Schutzmaßnahmen geprüft?</t>
  </si>
  <si>
    <t xml:space="preserve">27.07.2026</t>
  </si>
  <si>
    <t xml:space="preserve">Voraussetzungen und Schutzmaßnahmen (strikte Erforderlichkeit, Zugriffsbeschränkung, Löschung, Dokumentation) prüfen. Die VO (EU) 2026/1744 erstreckt die Befugnis auf alle KI-Systeme; eine Pflicht zur Verzerrungsprüfung entsteht dadurch nicht.</t>
  </si>
  <si>
    <t xml:space="preserve">Dokumentation der Erforderlichkeit; Datenschutz-Folgenabschätzung</t>
  </si>
  <si>
    <t xml:space="preserve">Art. 4a i. d. F. VO (EU) 2026/1744; Art. 10 Abs. 5</t>
  </si>
  <si>
    <t xml:space="preserve">A.7.4 Qualität von Daten</t>
  </si>
  <si>
    <t xml:space="preserve">23894: A.6 Ziel Fairness; A.8 Ziel Datenschutz
22989: 5.15.9 KI-Bias und -Fairness</t>
  </si>
  <si>
    <t xml:space="preserve">DSGVO Art. 9, Art. 35</t>
  </si>
  <si>
    <t xml:space="preserve">;A.7.4;</t>
  </si>
  <si>
    <t xml:space="preserve">;A.6;A.8;</t>
  </si>
  <si>
    <t xml:space="preserve">G.04</t>
  </si>
  <si>
    <t xml:space="preserve">Sind Eingabedaten im Betrieb, soweit sie der Kontrolle des Betreibers unterliegen, für die Zweckbestimmung relevant und ausreichend repräsentativ?</t>
  </si>
  <si>
    <t xml:space="preserve">Kontrollen auf Eingabedatenqualität festlegen und regelmäßig durchführen.</t>
  </si>
  <si>
    <t xml:space="preserve">Kontrollbeschreibung; Kontrollnachweise</t>
  </si>
  <si>
    <t xml:space="preserve">Art. 26 Abs. 4</t>
  </si>
  <si>
    <t xml:space="preserve">A.7.4 Qualität von Daten
A.9.2 Prozesse für die verantwortungsvolle Nutzung</t>
  </si>
  <si>
    <t xml:space="preserve">23894: A.4 Ziel Verfügbarkeit und Qualität von Trainings- und Testdaten
22989: 7.2 Daten und Informationen</t>
  </si>
  <si>
    <t xml:space="preserve">;A.7.4;A.9.2;</t>
  </si>
  <si>
    <t xml:space="preserve">G.05</t>
  </si>
  <si>
    <t xml:space="preserve">Ist geregelt, welche Daten in externe KI-Dienste eingegeben werden dürfen (Vertraulichkeit, Kundendaten, Geschäftsgeheimnisse) und ob der Anbieter Eingaben zum Training nutzt?</t>
  </si>
  <si>
    <t xml:space="preserve">Datenklassen für KI-Nutzung freigeben bzw. sperren; Vertragslage zur Trainingsnutzung prüfen; technische Durchsetzung soweit möglich.</t>
  </si>
  <si>
    <t xml:space="preserve">Nutzungsrichtlinie; Vertragsauszug; DLP-Regeln</t>
  </si>
  <si>
    <t xml:space="preserve">A.7.3 Datenerfassung
A.10.3 Lieferanten</t>
  </si>
  <si>
    <t xml:space="preserve">23894: A.8 Ziel Datenschutz; A.11 Ziel Sicherheit (Security)</t>
  </si>
  <si>
    <t xml:space="preserve">DSGVO Art. 28, Art. 44 ff.</t>
  </si>
  <si>
    <t xml:space="preserve">;A.7.3;A.10.3;</t>
  </si>
  <si>
    <t xml:space="preserve">;A.8;A.11;</t>
  </si>
  <si>
    <t xml:space="preserve">G.06</t>
  </si>
  <si>
    <t xml:space="preserve">Liegt für KI-Systeme mit Verarbeitung personenbezogener Daten eine Datenschutzprüfung bzw. Datenschutz-Folgenabschätzung vor, unter Nutzung der Anbieterinformationen?</t>
  </si>
  <si>
    <t xml:space="preserve">DSFA bei hohem Risiko; bei Hochrisiko-KI Gebrauchsanweisung nach Art. 13 als Grundlage verwenden.</t>
  </si>
  <si>
    <t xml:space="preserve">DSFA; Verzeichnis von Verarbeitungstätigkeiten</t>
  </si>
  <si>
    <t xml:space="preserve">Art. 26 Abs. 9</t>
  </si>
  <si>
    <t xml:space="preserve">23894: A.8 Ziel Datenschutz</t>
  </si>
  <si>
    <t xml:space="preserve">DSGVO Art. 35; ISO/IEC 27701</t>
  </si>
  <si>
    <t xml:space="preserve">;A.8;</t>
  </si>
  <si>
    <t xml:space="preserve">G.07</t>
  </si>
  <si>
    <t xml:space="preserve">Sind für jedes KI-System die genutzten Ressourcen dokumentiert (Daten, Werkzeuge, System- und Rechenressourcen, Personal mit Kompetenzen)?</t>
  </si>
  <si>
    <t xml:space="preserve">Ressourcenangaben im Inventar oder in der Systemakte ergänzen.</t>
  </si>
  <si>
    <t xml:space="preserve">Systemakte</t>
  </si>
  <si>
    <t xml:space="preserve">Anhang IV Nr. 2</t>
  </si>
  <si>
    <t xml:space="preserve">7.1 Ressourcen
A.4.2 Ressourcendokumentation
A.4.3 Datenressourcen
A.4.4 Werkzeugressourcen
A.4.5 System- und Rechenressourcen
A.4.6 Personalressourcen</t>
  </si>
  <si>
    <t xml:space="preserve">23894: 5.4.4 Zuordnung von Ressourcen
31000: 5.4.4 Zuordnung von Ressourcen</t>
  </si>
  <si>
    <t xml:space="preserve">;7.1;A.4.2;A.4.3;A.4.4;A.4.5;A.4.6;</t>
  </si>
  <si>
    <t xml:space="preserve">;5.4.4;</t>
  </si>
  <si>
    <t xml:space="preserve">H.01</t>
  </si>
  <si>
    <t xml:space="preserve">H Anbieter: Anforderungen, Dokumentation, Konformität</t>
  </si>
  <si>
    <t xml:space="preserve">Erfüllt jedes Hochrisiko-KI-System die Anforderungen nach Kapitel III Abschnitt 2 (Risikomanagement, Daten, technische Dokumentation, Aufzeichnung, Transparenz, menschliche Aufsicht, Genauigkeit, Robustheit, Cybersicherheit)?</t>
  </si>
  <si>
    <t xml:space="preserve">Anforderungsmatrix je System; Nachweis je Anforderung.</t>
  </si>
  <si>
    <t xml:space="preserve">Anforderungsmatrix mit Nachweisverweisen</t>
  </si>
  <si>
    <t xml:space="preserve">Art. 8 bis 15; Art. 16 Buchst. a</t>
  </si>
  <si>
    <t xml:space="preserve">A.6.2.2 Anforderungen und Spezifikationen
A.6.2.3 Dokumentation der Gestaltung und Entwicklung
A.6.2.4 Verifizierung und Validierung
A.6.2.5 Bereitstellung des KI-Systems
A.6.2.6 Betrieb und Überwachung
A.6.2.7 Technische Dokumentation
A.6.2.8 Aufzeichnen von Ereignisprotokollen</t>
  </si>
  <si>
    <t xml:space="preserve">23894: C Risikomanagement und Lebenszyklus (Tabelle C.1)
22989: 5.15 Vertrauenswürdigkeit</t>
  </si>
  <si>
    <t xml:space="preserve">EN 18286:2026; prEN 18229 (Vertrauenswürdigkeit, Entwurf)</t>
  </si>
  <si>
    <t xml:space="preserve">;A.6.2.2;A.6.2.3;A.6.2.4;A.6.2.5;A.6.2.6;A.6.2.7;A.6.2.8;</t>
  </si>
  <si>
    <t xml:space="preserve">;C;</t>
  </si>
  <si>
    <t xml:space="preserve">H.02</t>
  </si>
  <si>
    <t xml:space="preserve">Ist ein Qualitätsmanagementsystem für Hochrisiko-KI eingerichtet, das die Elemente nach Art. 17 Abs. 1 abdeckt?</t>
  </si>
  <si>
    <t xml:space="preserve">QMS dokumentieren (Konformitätsstrategie, Entwicklung, Prüfung, Datenmanagement, Risikomanagement, Marktbeobachtung, Vorfallmeldung, Kommunikation, Aufzeichnungen, Ressourcen, Verantwortlichkeiten). Kleine und mittlere Unternehmen sowie kleine Midcaps können verhältnismäßig umsetzen.</t>
  </si>
  <si>
    <t xml:space="preserve">QMS-Handbuch; Prozessbeschreibungen</t>
  </si>
  <si>
    <t xml:space="preserve">Art. 17 Abs. 1, 2</t>
  </si>
  <si>
    <t xml:space="preserve">4.4 KI-Managementsystem
7.5 Dokumentierte Information
8.1 Betriebliche Planung und Steuerung</t>
  </si>
  <si>
    <t xml:space="preserve">EN 18286:2026 (veröffentlicht 22.07.2026, im ABl. noch nicht zitiert); ISO 9001</t>
  </si>
  <si>
    <t xml:space="preserve">;4.4;7.5;8.1;</t>
  </si>
  <si>
    <t xml:space="preserve">H.03</t>
  </si>
  <si>
    <t xml:space="preserve">Ist die technische Dokumentation nach Anhang IV vor Inverkehrbringen erstellt und wird sie aktuell gehalten?</t>
  </si>
  <si>
    <t xml:space="preserve">Dokumentation entlang der neun Punkte von Anhang IV; vereinfachte Form für KMU und kleine Midcaps nutzen, soweit zulässig.</t>
  </si>
  <si>
    <t xml:space="preserve">Technische Dokumentation mit Versionsstand</t>
  </si>
  <si>
    <t xml:space="preserve">Art. 11; Anhang IV</t>
  </si>
  <si>
    <t xml:space="preserve">A.6.2.3 Dokumentation der Gestaltung und Entwicklung
A.6.2.7 Technische Dokumentation</t>
  </si>
  <si>
    <t xml:space="preserve">23894: 6.7 Aufzeichnen und Berichten
22989: 6.2.3 Gestaltung und Entwicklung</t>
  </si>
  <si>
    <t xml:space="preserve">;A.6.2.3;A.6.2.7;</t>
  </si>
  <si>
    <t xml:space="preserve">H.04</t>
  </si>
  <si>
    <t xml:space="preserve">Ermöglicht das System die automatische Aufzeichnung von Ereignissen über den Lebenszyklus, und werden die Protokolle mindestens sechs Monate aufbewahrt?</t>
  </si>
  <si>
    <t xml:space="preserve">Protokollierungskonzept (Ereignisse, Felder, Integritätsschutz, Aufbewahrung).</t>
  </si>
  <si>
    <t xml:space="preserve">Protokollierungskonzept; Stichprobe aus Protokollen</t>
  </si>
  <si>
    <t xml:space="preserve">Art. 12; Art. 19</t>
  </si>
  <si>
    <t xml:space="preserve">A.6.2.8 Aufzeichnen von Ereignisprotokollen</t>
  </si>
  <si>
    <t xml:space="preserve">23894: 6.7 Aufzeichnen und Berichten
22989: 6.2.6 Betrieb und Überwachung</t>
  </si>
  <si>
    <t xml:space="preserve">;A.6.2.8;</t>
  </si>
  <si>
    <t xml:space="preserve">H.05</t>
  </si>
  <si>
    <t xml:space="preserve">Ist eine Gebrauchsanweisung erstellt, die Zweckbestimmung, Leistungsgrenzen, Genauigkeitsmaße, bekannte Risiken, Maßnahmen zur menschlichen Aufsicht und Protokollierung beschreibt?</t>
  </si>
  <si>
    <t xml:space="preserve">Gebrauchsanweisung nach Art. 13 Abs. 3 erstellen und mit dem System ausliefern.</t>
  </si>
  <si>
    <t xml:space="preserve">Gebrauchsanweisung</t>
  </si>
  <si>
    <t xml:space="preserve">Art. 13</t>
  </si>
  <si>
    <t xml:space="preserve">H.06</t>
  </si>
  <si>
    <t xml:space="preserve">Ist die menschliche Aufsicht technisch ermöglicht (Verstehen der Ausgaben, Übersteuern, Unterbrechen bzw. Stopp-Funktion)?</t>
  </si>
  <si>
    <t xml:space="preserve">Aufsichtsmaßnahmen in Konstruktion und Gebrauchsanweisung festlegen; Wirksamkeit testen.</t>
  </si>
  <si>
    <t xml:space="preserve">Designdokumentation; Testprotokoll</t>
  </si>
  <si>
    <t xml:space="preserve">Art. 14</t>
  </si>
  <si>
    <t xml:space="preserve">A.6.2.2 Anforderungen und Spezifikationen
A.9.2 Prozesse für die verantwortungsvolle Nutzung</t>
  </si>
  <si>
    <t xml:space="preserve">prEN 18229 (Entwurf)</t>
  </si>
  <si>
    <t xml:space="preserve">;A.6.2.2;A.9.2;</t>
  </si>
  <si>
    <t xml:space="preserve">H.07</t>
  </si>
  <si>
    <t xml:space="preserve">Sind Genauigkeit, Robustheit und Cybersicherheit über den Lebenszyklus angemessen gewährleistet und gegen KI-spezifische Angriffe (Datenvergiftung, adversariale Beispiele, Modellentwendung) abgesichert?</t>
  </si>
  <si>
    <t xml:space="preserve">Genauigkeitsmaße festlegen und offenlegen; Robustheits- und Sicherheitstests; Rückfallebenen.</t>
  </si>
  <si>
    <t xml:space="preserve">Testberichte; Sicherheitskonzept</t>
  </si>
  <si>
    <t xml:space="preserve">Art. 15</t>
  </si>
  <si>
    <t xml:space="preserve">A.6.2.4 Verifizierung und Validierung</t>
  </si>
  <si>
    <t xml:space="preserve">23894: A.9 Ziel Robustheit; A.10 Ziel Sicherheit (Safety); A.11 Ziel Sicherheit (Security)
22989: 5.15.2 KI-Robustheit; 5.15.3 KI-Zuverlässigkeit; 5.15.4 KI-Widerstandsfähigkeit</t>
  </si>
  <si>
    <t xml:space="preserve">prEN 18282 (Cybersicherheit für KI, Entwurf); OWASP Top 10 für LLM-Anwendungen 2025; MITRE ATLAS</t>
  </si>
  <si>
    <t xml:space="preserve">;A.6.2.4;</t>
  </si>
  <si>
    <t xml:space="preserve">;A.9;A.10;A.11;</t>
  </si>
  <si>
    <t xml:space="preserve">H.08</t>
  </si>
  <si>
    <t xml:space="preserve">Wird jedes Hochrisiko-KI-System vor Inverkehrbringen dem zutreffenden Konformitätsbewertungsverfahren unterzogen (für Anhang III Nr. 2 bis 8 interne Kontrolle nach Anhang VI)?</t>
  </si>
  <si>
    <t xml:space="preserve">Verfahren festlegen; bei Anhang III Nr. 1 (Biometrie) Wahlrecht bzw. Pflicht zur notifizierten Stelle beachten; neue Bewertung bei wesentlicher Veränderung.</t>
  </si>
  <si>
    <t xml:space="preserve">Konformitätsbewertungsbericht</t>
  </si>
  <si>
    <t xml:space="preserve">Art. 43; Anhang VI, VII</t>
  </si>
  <si>
    <t xml:space="preserve">9.2 Internes Audit</t>
  </si>
  <si>
    <t xml:space="preserve">22989: 5.16 KI-Verifizierung und -Validierung</t>
  </si>
  <si>
    <t xml:space="preserve">;9.2;</t>
  </si>
  <si>
    <t xml:space="preserve">H.09</t>
  </si>
  <si>
    <t xml:space="preserve">Sind EU-Konformitätserklärung ausgestellt, CE-Kennzeichnung angebracht und das System vor Inverkehrbringen in der EU-Datenbank registriert?</t>
  </si>
  <si>
    <t xml:space="preserve">Erklärung nach Anhang V; CE-Kennzeichnung; Registrierung nach Art. 49 Abs. 1. Auch nach Art. 6 Abs. 3 ausgenommene Systeme sind zu registrieren (vereinfachtes Verfahren nach VO (EU) 2026/1744, am konsolidierten Text prüfen).</t>
  </si>
  <si>
    <t xml:space="preserve">Konformitätserklärung; Registrierungsnachweis</t>
  </si>
  <si>
    <t xml:space="preserve">Art. 47; Art. 48; Art. 49; Art. 71</t>
  </si>
  <si>
    <t xml:space="preserve">A.8.3 Externe Berichterstattung</t>
  </si>
  <si>
    <t xml:space="preserve">;A.8.3;</t>
  </si>
  <si>
    <t xml:space="preserve">H.10</t>
  </si>
  <si>
    <t xml:space="preserve">Ist ein System zur Beobachtung nach dem Inverkehrbringen eingerichtet, das Leistungsdaten aktiv erhebt und auswertet?</t>
  </si>
  <si>
    <t xml:space="preserve">Plan zur Beobachtung nach Inverkehrbringen als Teil der technischen Dokumentation; Leitfaden der Kommission (bis 02.09.2027) berücksichtigen.</t>
  </si>
  <si>
    <t xml:space="preserve">Beobachtungsplan; Auswertungsberichte</t>
  </si>
  <si>
    <t xml:space="preserve">Art. 72</t>
  </si>
  <si>
    <t xml:space="preserve">9.1 Überwachung, Messung, Analyse und Bewertung
A.6.2.6 Betrieb und Überwachung</t>
  </si>
  <si>
    <t xml:space="preserve">23894: 6.6 Überwachen und Überprüfen
31000: 6.6 Überwachen und Überprüfen
22989: 6.2.6 Betrieb und Überwachung; 6.2.7 Kontinuierliche Validierung</t>
  </si>
  <si>
    <t xml:space="preserve">;9.1;A.6.2.6;</t>
  </si>
  <si>
    <t xml:space="preserve">H.11</t>
  </si>
  <si>
    <t xml:space="preserve">Werden bei Nichtkonformität unverzüglich Korrekturmaßnahmen ergriffen und Händler, Betreiber und Behörden informiert?</t>
  </si>
  <si>
    <t xml:space="preserve">Prozess für Korrekturmaßnahmen, Rücknahme und Rückruf; Informationspflichten.</t>
  </si>
  <si>
    <t xml:space="preserve">Prozessbeschreibung; Korrekturmaßnahmenprotokolle</t>
  </si>
  <si>
    <t xml:space="preserve">Art. 20; Art. 21</t>
  </si>
  <si>
    <t xml:space="preserve">10.2 Nichtkonformität und Korrekturmaßnahmen</t>
  </si>
  <si>
    <t xml:space="preserve">23894: 6.5.3 Pläne zur Risikobehandlung
31000: 6.5 Risikobehandlung</t>
  </si>
  <si>
    <t xml:space="preserve">;10.2;</t>
  </si>
  <si>
    <t xml:space="preserve">;6.5.3;</t>
  </si>
  <si>
    <t xml:space="preserve">I.01</t>
  </si>
  <si>
    <t xml:space="preserve">I Betreiber: Pflichten bei Hochrisiko-KI</t>
  </si>
  <si>
    <t xml:space="preserve">Wird jedes Hochrisiko-KI-System entsprechend der Gebrauchsanweisung des Anbieters verwendet, und sind technische und organisatorische Maßnahmen dafür festgelegt?</t>
  </si>
  <si>
    <t xml:space="preserve">Gebrauchsanweisung anfordern, auswerten und in Arbeitsanweisungen überführen.</t>
  </si>
  <si>
    <t xml:space="preserve">Gebrauchsanweisung; Arbeitsanweisung</t>
  </si>
  <si>
    <t xml:space="preserve">Art. 26 Abs. 1</t>
  </si>
  <si>
    <t xml:space="preserve">22989: 6.2.6 Betrieb und Überwachung</t>
  </si>
  <si>
    <t xml:space="preserve">I.02</t>
  </si>
  <si>
    <t xml:space="preserve">Ist die menschliche Aufsicht natürlichen Personen mit der nötigen Kompetenz, Ausbildung, Befugnis und Unterstützung übertragen?</t>
  </si>
  <si>
    <t xml:space="preserve">Aufsichtspersonen benennen; Eingriffsrechte und Zeitbudget festlegen.</t>
  </si>
  <si>
    <t xml:space="preserve">Benennungen; Befugnisregelung</t>
  </si>
  <si>
    <t xml:space="preserve">Art. 26 Abs. 2</t>
  </si>
  <si>
    <t xml:space="preserve">A.3.2 KI-Rollen und -Verantwortlichkeiten
A.9.2 Prozesse für die verantwortungsvolle Nutzung</t>
  </si>
  <si>
    <t xml:space="preserve">23894: B.4 Risikoquelle Automatisierungsgrad
22989: 5.15.5 KI-Kontrollierbarkeit</t>
  </si>
  <si>
    <t xml:space="preserve">;A.3.2;A.9.2;</t>
  </si>
  <si>
    <t xml:space="preserve">I.03</t>
  </si>
  <si>
    <t xml:space="preserve">Wird der Betrieb anhand der Gebrauchsanweisung überwacht, werden Anbieter bei Risiken informiert und das System bei Bedarf ausgesetzt?</t>
  </si>
  <si>
    <t xml:space="preserve">Überwachungskonzept; Informationsweg zum Anbieter; Aussetzungsentscheidung regeln.</t>
  </si>
  <si>
    <t xml:space="preserve">Überwachungsberichte; Mitteilungen an Anbieter</t>
  </si>
  <si>
    <t xml:space="preserve">Art. 26 Abs. 5</t>
  </si>
  <si>
    <t xml:space="preserve">23894: 6.6 Überwachen und Überprüfen
31000: 6.6 Überwachen und Überprüfen
22989: 6.2.6 Betrieb und Überwachung</t>
  </si>
  <si>
    <t xml:space="preserve">I.04</t>
  </si>
  <si>
    <t xml:space="preserve">Werden die automatisch erzeugten Protokolle, soweit sie unter Kontrolle des Betreibers stehen, mindestens sechs Monate aufbewahrt?</t>
  </si>
  <si>
    <t xml:space="preserve">Aufbewahrung regeln; mit bestehenden Aufbewahrungs- und Löschfristen abstimmen.</t>
  </si>
  <si>
    <t xml:space="preserve">Aufbewahrungsregel; Speichernachweis</t>
  </si>
  <si>
    <t xml:space="preserve">Art. 26 Abs. 6</t>
  </si>
  <si>
    <t xml:space="preserve">A.6.2.8 Aufzeichnen von Ereignisprotokollen
7.5 Dokumentierte Information</t>
  </si>
  <si>
    <t xml:space="preserve">;A.6.2.8;7.5;</t>
  </si>
  <si>
    <t xml:space="preserve">I.05</t>
  </si>
  <si>
    <t xml:space="preserve">Werden Beschäftigte und deren Vertretungen vor Einsatz eines Hochrisiko-KI-Systems am Arbeitsplatz informiert?</t>
  </si>
  <si>
    <t xml:space="preserve">Information vor Inbetriebnahme; Mitbestimmungsrechte nach BetrVG bzw. Personalvertretungsrecht beachten.</t>
  </si>
  <si>
    <t xml:space="preserve">Informationsschreiben; Betriebsvereinbarung</t>
  </si>
  <si>
    <t xml:space="preserve">Art. 26 Abs. 7</t>
  </si>
  <si>
    <t xml:space="preserve">A.8.5 Informationen für interessierte Parteien</t>
  </si>
  <si>
    <t xml:space="preserve">§ 87 Abs. 1 Nr. 6, § 90 BetrVG</t>
  </si>
  <si>
    <t xml:space="preserve">;A.8.5;</t>
  </si>
  <si>
    <t xml:space="preserve">I.06</t>
  </si>
  <si>
    <t xml:space="preserve">Werden natürliche Personen informiert, dass sie einer Entscheidung unterliegen, die ein Hochrisiko-KI-System nach Anhang III trifft oder unterstützt?</t>
  </si>
  <si>
    <t xml:space="preserve">Informationstexte in Kundenkommunikation und Formularen ergänzen.</t>
  </si>
  <si>
    <t xml:space="preserve">Informationstexte; Prozessnachweis</t>
  </si>
  <si>
    <t xml:space="preserve">Art. 26 Abs. 11</t>
  </si>
  <si>
    <t xml:space="preserve">A.8.2 Systemdokumentation und Informationen für Benutzer
A.8.5 Informationen für interessierte Parteien</t>
  </si>
  <si>
    <t xml:space="preserve">23894: 6.2 Kommunikation und Konsultation; A.12 Ziel Transparenz und Erklärbarkeit
22989: 5.15.8 KI-Transparenz</t>
  </si>
  <si>
    <t xml:space="preserve">DSGVO Art. 13, 14, 22</t>
  </si>
  <si>
    <t xml:space="preserve">;A.8.2;A.8.5;</t>
  </si>
  <si>
    <t xml:space="preserve">;6.2;A.12;</t>
  </si>
  <si>
    <t xml:space="preserve">I.07</t>
  </si>
  <si>
    <t xml:space="preserve">Führen Betreiber von Systemen nach Anhang III Nr. 5 Buchst. b (Kreditwürdigkeit) und Buchst. c (Lebens- und Krankenversicherung) sowie öffentliche Stellen und Erbringer öffentlicher Dienste vor Inbetriebnahme eine Grundrechte-Folgenabschätzung durch und teilen sie das Ergebnis der Marktüberwachungsbehörde mit?</t>
  </si>
  <si>
    <t xml:space="preserve">Folgenabschätzung mit den Inhalten nach Art. 27 Abs. 1 (Prozess, Zeitraum, betroffene Gruppen, Schadensrisiken, Aufsichtsmaßnahmen, Abhilfe) erstellen; die Vorlage des KI-Büros nach Art. 27 Abs. 5 verwenden, sobald sie veröffentlicht ist; mit DSFA verbinden.</t>
  </si>
  <si>
    <t xml:space="preserve">Grundrechte-Folgenabschätzung; Mitteilung an Behörde</t>
  </si>
  <si>
    <t xml:space="preserve">Art. 27</t>
  </si>
  <si>
    <t xml:space="preserve">6.1.4 KI-System-Folgenabschätzung
8.4 KI-System-Folgenabschätzung (Betrieb)
A.5.4 Auswirkungen auf Einzelpersonen oder Gruppen</t>
  </si>
  <si>
    <t xml:space="preserve">23894: 6.4.3 Risikoanalyse; A.6 Ziel Fairness
22989: 5.18 Auswirkungen auf die Gesellschaft</t>
  </si>
  <si>
    <t xml:space="preserve">;6.1.4;8.4;A.5.4;</t>
  </si>
  <si>
    <t xml:space="preserve">;6.4.3;A.6;</t>
  </si>
  <si>
    <t xml:space="preserve">I.08</t>
  </si>
  <si>
    <t xml:space="preserve">Kann einer betroffenen Person auf Verlangen eine klare und aussagekräftige Erläuterung der Rolle des KI-Systems im Entscheidungsverfahren gegeben werden?</t>
  </si>
  <si>
    <t xml:space="preserve">Erläuterungsprozess und Musterantworten; Zuständigkeit festlegen.</t>
  </si>
  <si>
    <t xml:space="preserve">Prozessbeschreibung; Musterantworten</t>
  </si>
  <si>
    <t xml:space="preserve">Art. 86</t>
  </si>
  <si>
    <t xml:space="preserve">23894: A.12 Ziel Transparenz und Erklärbarkeit
22989: 5.15.6 KI-Erklärbarkeit</t>
  </si>
  <si>
    <t xml:space="preserve">DSGVO Art. 15 Abs. 1 Buchst. h</t>
  </si>
  <si>
    <t xml:space="preserve">I.09</t>
  </si>
  <si>
    <t xml:space="preserve">Wird mit den zuständigen Behörden bei Maßnahmen im Zusammenhang mit dem Hochrisiko-KI-System zusammengearbeitet?</t>
  </si>
  <si>
    <t xml:space="preserve">Ansprechpartner benennen; Auskunftsprozess festlegen.</t>
  </si>
  <si>
    <t xml:space="preserve">Benennung; Auskunftsprotokolle</t>
  </si>
  <si>
    <t xml:space="preserve">Art. 26 Abs. 12</t>
  </si>
  <si>
    <t xml:space="preserve">7.4 Kommunikation
A.8.3 Externe Berichterstattung</t>
  </si>
  <si>
    <t xml:space="preserve">22989: 5.19.7 Zuständige Stellen</t>
  </si>
  <si>
    <t xml:space="preserve">;7.4;A.8.3;</t>
  </si>
  <si>
    <t xml:space="preserve">J.01</t>
  </si>
  <si>
    <t xml:space="preserve">J Transparenzpflichten nach Art. 50</t>
  </si>
  <si>
    <t xml:space="preserve">Werden Personen informiert, dass sie mit einem KI-System interagieren (z. B. Chatbot), sofern dies nicht offensichtlich ist?</t>
  </si>
  <si>
    <t xml:space="preserve">Hinweis in der Gestaltung des Systems verankern; als Betreiber prüfen, dass der Hinweis beim Einsatz sichtbar bleibt.</t>
  </si>
  <si>
    <t xml:space="preserve">Bildschirmfoto bzw. Gestaltungsnachweis</t>
  </si>
  <si>
    <t xml:space="preserve">Art. 50 Abs. 1</t>
  </si>
  <si>
    <t xml:space="preserve">Leitlinien der Kommission zu Art. 50 (07/2026)</t>
  </si>
  <si>
    <t xml:space="preserve">J.02</t>
  </si>
  <si>
    <t xml:space="preserve">Sind synthetische Audio-, Bild-, Video- und Textinhalte maschinenlesbar als künstlich erzeugt gekennzeichnet?</t>
  </si>
  <si>
    <t xml:space="preserve">Technische Kennzeichnung (z. B. Wasserzeichen, Metadaten). Für Systeme, die vor dem 02.08.2026 in Verkehr gebracht wurden, gilt die Pflicht ab 02.12.2026.</t>
  </si>
  <si>
    <t xml:space="preserve">Technischer Nachweis der Kennzeichnung</t>
  </si>
  <si>
    <t xml:space="preserve">Art. 50 Abs. 2 i. d. F. VO (EU) 2026/1744</t>
  </si>
  <si>
    <t xml:space="preserve">A.6.2.2 Anforderungen und Spezifikationen</t>
  </si>
  <si>
    <t xml:space="preserve">Verhaltenskodex zur Transparenz KI-generierter Inhalte; C2PA</t>
  </si>
  <si>
    <t xml:space="preserve">;A.6.2.2;</t>
  </si>
  <si>
    <t xml:space="preserve">J.03</t>
  </si>
  <si>
    <t xml:space="preserve">Werden Personen informiert, wenn Emotionserkennung oder biometrische Kategorisierung auf sie angewendet wird?</t>
  </si>
  <si>
    <t xml:space="preserve">Informationspflicht umsetzen; Verbote nach Art. 5 vorrangig prüfen.</t>
  </si>
  <si>
    <t xml:space="preserve">Informationstexte</t>
  </si>
  <si>
    <t xml:space="preserve">Art. 50 Abs. 3</t>
  </si>
  <si>
    <t xml:space="preserve">DSGVO</t>
  </si>
  <si>
    <t xml:space="preserve">J.04</t>
  </si>
  <si>
    <t xml:space="preserve">Werden Deepfakes als künstlich erzeugt oder verändert offengelegt, und werden KI-erzeugte Texte zu Themen öffentlichen Interesses gekennzeichnet, soweit keine menschliche Prüfung mit redaktioneller Verantwortung erfolgt?</t>
  </si>
  <si>
    <t xml:space="preserve">Freigaberegel für Kommunikation, Marketing und Veröffentlichungen; Ausnahmen (künstlerisch, satirisch, redaktionell verantwortet) dokumentieren.</t>
  </si>
  <si>
    <t xml:space="preserve">Freigaberegel; Beispiele gekennzeichneter Inhalte</t>
  </si>
  <si>
    <t xml:space="preserve">Art. 50 Abs. 4</t>
  </si>
  <si>
    <t xml:space="preserve">A.8.2 Systemdokumentation und Informationen für Benutzer
A.9.2 Prozesse für die verantwortungsvolle Nutzung</t>
  </si>
  <si>
    <t xml:space="preserve">;A.8.2;A.9.2;</t>
  </si>
  <si>
    <t xml:space="preserve">K.01</t>
  </si>
  <si>
    <t xml:space="preserve">K Betrieb, Überwachung und menschliche Aufsicht</t>
  </si>
  <si>
    <t xml:space="preserve">Werden produktive KI-Systeme anhand festgelegter Kennzahlen (Leistung, Fehlerraten, Verfügbarkeit, Antwortzeiten) überwacht, mit Schwellenwerten und Eskalation?</t>
  </si>
  <si>
    <t xml:space="preserve">Überwachungskonzept je System; Kennzahlen bei Inbetriebnahme festlegen; Schwellenwerte und Eskalation.</t>
  </si>
  <si>
    <t xml:space="preserve">Überwachungskonzept; Berichte; Alarmprotokolle</t>
  </si>
  <si>
    <t xml:space="preserve">Art. 26 Abs. 5; Art. 72</t>
  </si>
  <si>
    <t xml:space="preserve">ISO/IEC 25059:2023</t>
  </si>
  <si>
    <t xml:space="preserve">K.02</t>
  </si>
  <si>
    <t xml:space="preserve">Wird Drift (Daten, Konzept, Modell) bei lernenden oder regelmäßig neu trainierten Systemen erkannt und behandelt?</t>
  </si>
  <si>
    <t xml:space="preserve">Referenzwerte festlegen; Drift-Überwachung; Auslöser für Neubewertung oder Neutraining.</t>
  </si>
  <si>
    <t xml:space="preserve">Drift-Berichte</t>
  </si>
  <si>
    <t xml:space="preserve">Art. 15 Abs. 4; Art. 72</t>
  </si>
  <si>
    <t xml:space="preserve">A.6.2.6 Betrieb und Überwachung</t>
  </si>
  <si>
    <t xml:space="preserve">23894: 6.6 Überwachen und Überprüfen; B.5 Risikoquellen maschinelles Lernen
22989: 6.2.7 Kontinuierliche Validierung; 5.11.9 Nachtrainieren</t>
  </si>
  <si>
    <t xml:space="preserve">;A.6.2.6;</t>
  </si>
  <si>
    <t xml:space="preserve">;6.6;B.5;</t>
  </si>
  <si>
    <t xml:space="preserve">K.03</t>
  </si>
  <si>
    <t xml:space="preserve">Ist bei externen Basismodellen (z. B. über Programmierschnittstellen) dokumentiert, welche Modellversion im Einsatz ist, und wird ein Versionswechsel des Anbieters erkannt und bewertet?</t>
  </si>
  <si>
    <t xml:space="preserve">Versionsstände festhalten; Ankündigungen des Anbieters beobachten; Regressionstests vor Umstellung.</t>
  </si>
  <si>
    <t xml:space="preserve">Versionsprotokoll; Testberichte</t>
  </si>
  <si>
    <t xml:space="preserve">Art. 25 Abs. 4</t>
  </si>
  <si>
    <t xml:space="preserve">A.6.2.5 Bereitstellung des KI-Systems
A.10.3 Lieferanten</t>
  </si>
  <si>
    <t xml:space="preserve">23894: B.7 Risikoquelle Lebenszyklusprobleme
22989: 6.2.8 Neubewertung</t>
  </si>
  <si>
    <t xml:space="preserve">;A.6.2.5;A.10.3;</t>
  </si>
  <si>
    <t xml:space="preserve">;B.7;</t>
  </si>
  <si>
    <t xml:space="preserve">K.04</t>
  </si>
  <si>
    <t xml:space="preserve">Ist die menschliche Aufsicht im Betrieb wirksam (Stichproben, Übersteuerungen, Eskalationen dokumentiert), und wird Automatisierungsneigung aktiv begegnet?</t>
  </si>
  <si>
    <t xml:space="preserve">Aufsichtsaktivitäten protokollieren; Übersteuerungsquote auswerten; bei Hochrisiko verbindlich.</t>
  </si>
  <si>
    <t xml:space="preserve">Aufsichtsprotokolle; Auswertungen</t>
  </si>
  <si>
    <t xml:space="preserve">Art. 14; Art. 26 Abs. 2</t>
  </si>
  <si>
    <t xml:space="preserve">A.9.2 Prozesse für die verantwortungsvolle Nutzung
A.9.3 Ziele für eine verantwortungsvolle Nutzung</t>
  </si>
  <si>
    <t xml:space="preserve">23894: B.4 Risikoquelle Automatisierungsgrad
22989: 5.13 Autonomie, Heteronomie und Automatisierung; 5.15.5 KI-Kontrollierbarkeit</t>
  </si>
  <si>
    <t xml:space="preserve">;A.9.2;A.9.3;</t>
  </si>
  <si>
    <t xml:space="preserve">K.05</t>
  </si>
  <si>
    <t xml:space="preserve">Werden Ein- und Ausgaben, Modellversionen und Entscheidungen in dem Umfang protokolliert, der für Nachvollziehbarkeit, Vorfallaufklärung und Prüfung erforderlich ist?</t>
  </si>
  <si>
    <t xml:space="preserve">Protokollierungsumfang je Risikoklasse festlegen; Datenschutz und Integrität beachten.</t>
  </si>
  <si>
    <t xml:space="preserve">Protokollierungskonzept; Stichproben</t>
  </si>
  <si>
    <t xml:space="preserve">Art. 12; Art. 26 Abs. 6</t>
  </si>
  <si>
    <t xml:space="preserve">ISO/IEC 27001:2022 A.8.15</t>
  </si>
  <si>
    <t xml:space="preserve">K.06</t>
  </si>
  <si>
    <t xml:space="preserve">Gibt es für jedes KI-gestützte Verfahren einen erprobten Rückfallprozess (manueller Ersatz oder Alternativsystem) bei Ausfall oder Abschaltung?</t>
  </si>
  <si>
    <t xml:space="preserve">Rückfallprozess beschreiben und üben; Wiederanlaufzeiten festlegen.</t>
  </si>
  <si>
    <t xml:space="preserve">Notfallplan; Übungsprotokolle</t>
  </si>
  <si>
    <t xml:space="preserve">Art. 15 Abs. 4</t>
  </si>
  <si>
    <t xml:space="preserve">23894: 6.5.2 Auswahl von Maßnahmen zur Risikobehandlung; A.9 Ziel Robustheit
31000: 6.5 Risikobehandlung
22989: 5.15.4 KI-Widerstandsfähigkeit</t>
  </si>
  <si>
    <t xml:space="preserve">ISO 22301</t>
  </si>
  <si>
    <t xml:space="preserve">;6.5.2;A.9;</t>
  </si>
  <si>
    <t xml:space="preserve">K.07</t>
  </si>
  <si>
    <t xml:space="preserve">Ist die Außerbetriebnahme von KI-Systemen geregelt (Datenlöschung, Archivierung von Nachweisen, Information Betroffener)?</t>
  </si>
  <si>
    <t xml:space="preserve">Stilllegungsverfahren festlegen; Aufbewahrungsfristen beachten.</t>
  </si>
  <si>
    <t xml:space="preserve">Stilllegungsprotokolle</t>
  </si>
  <si>
    <t xml:space="preserve">Art. 18; Art. 26 Abs. 6</t>
  </si>
  <si>
    <t xml:space="preserve">A.6.2.5 Bereitstellung des KI-Systems
A.6.2.6 Betrieb und Überwachung</t>
  </si>
  <si>
    <t xml:space="preserve">23894: B.7 Risikoquelle Lebenszyklusprobleme
22989: 6.2.9 Ausmusterung</t>
  </si>
  <si>
    <t xml:space="preserve">ISO/IEC 5338:2023</t>
  </si>
  <si>
    <t xml:space="preserve">;A.6.2.5;A.6.2.6;</t>
  </si>
  <si>
    <t xml:space="preserve">L.01</t>
  </si>
  <si>
    <t xml:space="preserve">L Vorfälle und Meldungen</t>
  </si>
  <si>
    <t xml:space="preserve">Sind KI-spezifische Vorfallarten (fehlerhafte Ausgaben mit Schadensfolge, Verzerrung, Manipulation, Datenabfluss über Eingaben, Ausfall eines Basismodells) in die Vorfallklassifizierung aufgenommen?</t>
  </si>
  <si>
    <t xml:space="preserve">Vorfallkatalog ergänzen; Erkennungs- und Meldewege schulen.</t>
  </si>
  <si>
    <t xml:space="preserve">Vorfallkatalog; Schulungsnachweise</t>
  </si>
  <si>
    <t xml:space="preserve">Art. 3 Nr. 49; Art. 73</t>
  </si>
  <si>
    <t xml:space="preserve">A.8.4 Meldung von Vorfällen</t>
  </si>
  <si>
    <t xml:space="preserve">23894: 6.4.2 Risikoidentifikation; B.5 Risikoquellen maschinelles Lernen</t>
  </si>
  <si>
    <t xml:space="preserve">;A.8.4;</t>
  </si>
  <si>
    <t xml:space="preserve">;6.4.2;B.5;</t>
  </si>
  <si>
    <t xml:space="preserve">L.02</t>
  </si>
  <si>
    <t xml:space="preserve">Meldet der Anbieter schwerwiegende Vorfälle von Hochrisiko-KI fristgerecht an die Marktüberwachungsbehörde (spätestens 15 Tage; 10 Tage bei Todesfall; 2 Tage bei weitverbreiteter Verletzung oder schwerer Störung kritischer Infrastruktur)?</t>
  </si>
  <si>
    <t xml:space="preserve">Meldeprozess mit Fristen, Vorlage und Zuständigkeiten; Leitfaden der Kommission zu Art. 73 berücksichtigen.</t>
  </si>
  <si>
    <t xml:space="preserve">Meldeprozess; Meldungen</t>
  </si>
  <si>
    <t xml:space="preserve">Art. 73</t>
  </si>
  <si>
    <t xml:space="preserve">A.8.3 Externe Berichterstattung
A.8.4 Meldung von Vorfällen</t>
  </si>
  <si>
    <t xml:space="preserve">23894: 6.7 Aufzeichnen und Berichten
31000: 6.7 Aufzeichnen und Berichten
22989: 5.19.7 Zuständige Stellen</t>
  </si>
  <si>
    <t xml:space="preserve">;A.8.3;A.8.4;</t>
  </si>
  <si>
    <t xml:space="preserve">L.03</t>
  </si>
  <si>
    <t xml:space="preserve">Informiert der Betreiber bei einem schwerwiegenden Vorfall unverzüglich den Anbieter und, soweit erforderlich, Einführer, Händler und Marktüberwachungsbehörde?</t>
  </si>
  <si>
    <t xml:space="preserve">Informationsweg im Vorfallprozess verankern; Kontaktdaten der Anbieter pflegen.</t>
  </si>
  <si>
    <t xml:space="preserve">Prozessbeschreibung; Mitteilungen</t>
  </si>
  <si>
    <t xml:space="preserve">Art. 26 Abs. 5; Art. 73</t>
  </si>
  <si>
    <t xml:space="preserve">23894: 6.2 Kommunikation und Konsultation</t>
  </si>
  <si>
    <t xml:space="preserve">L.05</t>
  </si>
  <si>
    <t xml:space="preserve">Werden KI-Vorfälle auf Ursachen untersucht und die Erkenntnisse in Risikoanalyse, Entwicklung und Schulung zurückgeführt?</t>
  </si>
  <si>
    <t xml:space="preserve">Ursachenanalyse und Maßnahmenverfolgung nach jedem wesentlichen Vorfall.</t>
  </si>
  <si>
    <t xml:space="preserve">Ursachenanalysen; Maßnahmenliste</t>
  </si>
  <si>
    <t xml:space="preserve">Art. 20; Art. 72</t>
  </si>
  <si>
    <t xml:space="preserve">10.1 Fortlaufende Verbesserung
10.2 Nichtkonformität und Korrekturmaßnahmen</t>
  </si>
  <si>
    <t xml:space="preserve">23894: 5.7.2 Fortlaufendes Verbessern
31000: 5.7 Verbesserung</t>
  </si>
  <si>
    <t xml:space="preserve">;10.1;10.2;</t>
  </si>
  <si>
    <t xml:space="preserve">;5.7.2;</t>
  </si>
  <si>
    <t xml:space="preserve">M.01</t>
  </si>
  <si>
    <t xml:space="preserve">M Drittparteien, Lieferkette und GPAI</t>
  </si>
  <si>
    <t xml:space="preserve">Sind alle KI-Anbieter und KI-bezogenen Dienstleister (Basismodelle, KI-Plattformen, Datenlieferanten, KI-Funktionen in Standardsoftware) erfasst und bewertet?</t>
  </si>
  <si>
    <t xml:space="preserve">Anbieterübersicht; Bewertung nach Kritikalität, Ersetzbarkeit, Datenzugang, Standort.</t>
  </si>
  <si>
    <t xml:space="preserve">Anbieterübersicht; Bewertungen</t>
  </si>
  <si>
    <t xml:space="preserve">Art. 25</t>
  </si>
  <si>
    <t xml:space="preserve">A.10.2 Zuordnung von Verantwortlichkeiten
A.10.3 Lieferanten</t>
  </si>
  <si>
    <t xml:space="preserve">23894: 6.3.3 Externer und interner Kontext
22989: 8 KI-Ökosystem; 5.19.5 KI-Partner</t>
  </si>
  <si>
    <t xml:space="preserve">;A.10.2;A.10.3;</t>
  </si>
  <si>
    <t xml:space="preserve">M.02</t>
  </si>
  <si>
    <t xml:space="preserve">Wird vor Vertragsabschluss mit KI-Anbietern eine Vorabbewertung durchgeführt, die auch die Rollen und Pflichten nach der KI-Verordnung abdeckt?</t>
  </si>
  <si>
    <t xml:space="preserve">Fragebogen um KI-Fragen ergänzen (Rolle, Konformitätsstatus, Einstufung, Gebrauchsanweisung, Trainingsnutzung von Kundendaten, Modellwechsel, Vorfallmeldung).</t>
  </si>
  <si>
    <t xml:space="preserve">Vorabbewertung; Fragebogen</t>
  </si>
  <si>
    <t xml:space="preserve">Art. 13; Art. 25 Abs. 4</t>
  </si>
  <si>
    <t xml:space="preserve">A.10.3 Lieferanten</t>
  </si>
  <si>
    <t xml:space="preserve">23894: 6.4.2 Risikoidentifikation
31000: 6.4 Risikobeurteilung
22989: 5.19.5 KI-Partner</t>
  </si>
  <si>
    <t xml:space="preserve">BSI AIC4</t>
  </si>
  <si>
    <t xml:space="preserve">;A.10.3;</t>
  </si>
  <si>
    <t xml:space="preserve">M.04</t>
  </si>
  <si>
    <t xml:space="preserve">Ist für Zulieferer von Werkzeugen, Komponenten oder Modellen eines Hochrisiko-KI-Systems eine schriftliche Vereinbarung über Informationen, Unterstützung und technischen Zugang geschlossen?</t>
  </si>
  <si>
    <t xml:space="preserve">Vereinbarung nach Art. 25 Abs. 4; Mustervertragsklauseln des KI-Büros heranziehen.</t>
  </si>
  <si>
    <t xml:space="preserve">Vereinbarungen</t>
  </si>
  <si>
    <t xml:space="preserve">22989: 5.19.5 KI-Partner</t>
  </si>
  <si>
    <t xml:space="preserve">M.05</t>
  </si>
  <si>
    <t xml:space="preserve">Sind eingesetzte KI-Modelle mit allgemeinem Verwendungszweck (GPAI) erfasst, und liegen die nach Art. 53 Abs. 1 Buchst. b vom Modellanbieter bereitzustellenden Informationen vor?</t>
  </si>
  <si>
    <t xml:space="preserve">GPAI</t>
  </si>
  <si>
    <t xml:space="preserve">02.08.2025</t>
  </si>
  <si>
    <t xml:space="preserve">Informationen anfordern und ablegen; Unterzeichnung des GPAI-Verhaltenskodex durch den Anbieter festhalten; bei Modellen mit systemischem Risiko zusätzliche Angaben beachten.</t>
  </si>
  <si>
    <t xml:space="preserve">GPAI-Übersicht; Anbieterinformationen</t>
  </si>
  <si>
    <t xml:space="preserve">Art. 51; Art. 53; Art. 55</t>
  </si>
  <si>
    <t xml:space="preserve">23894: B.8 Risikoquelle technologische Reife
22989: 8 KI-Ökosystem</t>
  </si>
  <si>
    <t xml:space="preserve">GPAI-Verhaltenskodex (07/2025); Leitlinien zu GPAI-Pflichten</t>
  </si>
  <si>
    <t xml:space="preserve">;B.8;</t>
  </si>
  <si>
    <t xml:space="preserve">M.06</t>
  </si>
  <si>
    <t xml:space="preserve">Wird geprüft, ob eigene Anpassungen eines GPAI-Modells (z. B. Feinabstimmung in erheblichem Umfang) das Unternehmen selbst zum Anbieter eines GPAI-Modells machen?</t>
  </si>
  <si>
    <t xml:space="preserve">Änderungsumfang gegen die Kriterien der Kommissionsleitlinien zu GPAI bewerten und dokumentieren.</t>
  </si>
  <si>
    <t xml:space="preserve">Bewertungsvermerk</t>
  </si>
  <si>
    <t xml:space="preserve">Art. 3 Nr. 63, 66; Art. 53</t>
  </si>
  <si>
    <t xml:space="preserve">22989: 5.11.5 Transfer-Learning; 5.11.9 Nachtrainieren</t>
  </si>
  <si>
    <t xml:space="preserve">Leitlinien der Kommission zu GPAI-Pflichten (07/2025)</t>
  </si>
  <si>
    <t xml:space="preserve">M.08</t>
  </si>
  <si>
    <t xml:space="preserve">Werden Leistung, Vorfälle und Vertragstreue der KI-Anbieter laufend überwacht?</t>
  </si>
  <si>
    <t xml:space="preserve">Regelmäßige Anbieterbewertung; Nutzung der Prüfrechte bei kritischen Diensten.</t>
  </si>
  <si>
    <t xml:space="preserve">Bewertungsberichte</t>
  </si>
  <si>
    <t xml:space="preserve">23894: 6.6 Überwachen und Überprüfen
31000: 6.6 Überwachen und Überprüfen</t>
  </si>
  <si>
    <t xml:space="preserve">M.09</t>
  </si>
  <si>
    <t xml:space="preserve">Sind Drittlandübermittlungen an KI-Anbieter datenschutzrechtlich abgesichert?</t>
  </si>
  <si>
    <t xml:space="preserve">Übermittlungsgrundlage je Anbieter (Angemessenheitsbeschluss, Standardvertragsklauseln) und Übermittlungsfolgenabschätzung.</t>
  </si>
  <si>
    <t xml:space="preserve">Übermittlungsübersicht; TIA</t>
  </si>
  <si>
    <t xml:space="preserve">DSGVO Art. 44 ff.</t>
  </si>
  <si>
    <t xml:space="preserve">M.10</t>
  </si>
  <si>
    <t xml:space="preserve">Erhalten Kunden bzw. Abnehmer eigener KI-Systeme die Informationen, die sie für einen verantwortungsvollen Einsatz und ihre eigenen Pflichten benötigen?</t>
  </si>
  <si>
    <t xml:space="preserve">Kundeninformation, Gebrauchsanweisung und vertragliche Zuordnung der Pflichten bereitstellen.</t>
  </si>
  <si>
    <t xml:space="preserve">Kundeninformation; Vertragsmuster</t>
  </si>
  <si>
    <t xml:space="preserve">A.8.2 Systemdokumentation und Informationen für Benutzer
A.10.4 Kunden</t>
  </si>
  <si>
    <t xml:space="preserve">23894: 6.2 Kommunikation und Konsultation
22989: 5.19.4 KI-Kunde</t>
  </si>
  <si>
    <t xml:space="preserve">;A.8.2;A.10.4;</t>
  </si>
  <si>
    <t xml:space="preserve">N.01</t>
  </si>
  <si>
    <t xml:space="preserve">N Informationssicherheit und Resilienz</t>
  </si>
  <si>
    <t xml:space="preserve">Sind KI-spezifische Sicherheitsanforderungen in die Informationssicherheitsrichtlinien aufgenommen (Schutz von Modellen und Trainingsdaten, Zugriff auf Schnittstellen, Prompt Injection, Ausgabeprüfung, Rechte von KI-Agenten)?</t>
  </si>
  <si>
    <t xml:space="preserve">KI-Kapitel in der Sicherheitsrichtlinie; technische Maßnahmen je Risikoklasse.</t>
  </si>
  <si>
    <t xml:space="preserve">Richtlinie; Maßnahmenkatalog</t>
  </si>
  <si>
    <t xml:space="preserve">Art. 15 Abs. 5 (bei Hochrisiko)</t>
  </si>
  <si>
    <t xml:space="preserve">A.6.2.2 Anforderungen und Spezifikationen
A.4.5 System- und Rechenressourcen</t>
  </si>
  <si>
    <t xml:space="preserve">23894: A.11 Ziel Sicherheit (Security)</t>
  </si>
  <si>
    <t xml:space="preserve">ISO/IEC 27001:2022; OWASP Top 10 für LLM-Anwendungen 2025; MITRE ATLAS</t>
  </si>
  <si>
    <t xml:space="preserve">;A.6.2.2;A.4.5;</t>
  </si>
  <si>
    <t xml:space="preserve">;A.11;</t>
  </si>
  <si>
    <t xml:space="preserve">N.02</t>
  </si>
  <si>
    <t xml:space="preserve">Sind Berechtigungen von KI-Agenten und automatisierten Abläufen nach dem Prinzip minimaler Rechte beschränkt, und sind kritische Aktionen an eine menschliche Freigabe gebunden?</t>
  </si>
  <si>
    <t xml:space="preserve">Rechtekonzept für Agenten; Freigabepunkte für unumkehrbare Aktionen; Protokollierung.</t>
  </si>
  <si>
    <t xml:space="preserve">Rechtekonzept; Konfigurationsnachweis</t>
  </si>
  <si>
    <t xml:space="preserve">Art. 14; Art. 15</t>
  </si>
  <si>
    <t xml:space="preserve">23894: B.4 Risikoquelle Automatisierungsgrad; A.11 Ziel Sicherheit (Security)
22989: 5.3 Agent; 5.13 Autonomie, Heteronomie und Automatisierung</t>
  </si>
  <si>
    <t xml:space="preserve">OWASP Top 10 für LLM-Anwendungen 2025 (übermäßige Handlungsbefugnis)</t>
  </si>
  <si>
    <t xml:space="preserve">;B.4;A.11;</t>
  </si>
  <si>
    <t xml:space="preserve">N.03</t>
  </si>
  <si>
    <t xml:space="preserve">Werden KI-Systeme vor Inbetriebnahme und regelmäßig auf Sicherheit getestet (einschließlich Prompt Injection, Datenabfluss, adversariale Eingaben) und sind sie in Schwachstellen- und Patchmanagement einbezogen?</t>
  </si>
  <si>
    <t xml:space="preserve">Testprogramm für KI; in bestehende Sicherheitstests und das Schwachstellenmanagement einbinden.</t>
  </si>
  <si>
    <t xml:space="preserve">Testberichte; Maßnahmenverfolgung</t>
  </si>
  <si>
    <t xml:space="preserve">23894: A.11 Ziel Sicherheit (Security); A.9 Ziel Robustheit
22989: 5.16 KI-Verifizierung und -Validierung</t>
  </si>
  <si>
    <t xml:space="preserve">prEN 18282 (Entwurf); MITRE ATLAS</t>
  </si>
  <si>
    <t xml:space="preserve">;A.11;A.9;</t>
  </si>
  <si>
    <t xml:space="preserve">N.04</t>
  </si>
  <si>
    <t xml:space="preserve">Sind Entwicklungs-, Test- und Produktivumgebungen für KI getrennt, und werden Produktivdaten in Test nur pseudonymisiert oder synthetisch genutzt?</t>
  </si>
  <si>
    <t xml:space="preserve">Umgebungstrennung; Datenregel für Tests.</t>
  </si>
  <si>
    <t xml:space="preserve">Architekturdokumentation; Datenregel</t>
  </si>
  <si>
    <t xml:space="preserve">Art. 10</t>
  </si>
  <si>
    <t xml:space="preserve">A.6.2.4 Verifizierung und Validierung
A.7.6 Datenaufbereitung</t>
  </si>
  <si>
    <t xml:space="preserve">23894: A.4 Ziel Verfügbarkeit und Qualität von Trainings- und Testdaten
22989: 5.11.8 Validierung und Testdaten</t>
  </si>
  <si>
    <t xml:space="preserve">ISO/IEC 27001:2022 A.8.31, A.8.33</t>
  </si>
  <si>
    <t xml:space="preserve">;A.6.2.4;A.7.6;</t>
  </si>
  <si>
    <t xml:space="preserve">P.01</t>
  </si>
  <si>
    <t xml:space="preserve">P Revision, Nachweise und Berichterstattung</t>
  </si>
  <si>
    <t xml:space="preserve">Ist KI-Governance einschließlich KI-Verordnung im Prüfungsplan der internen Revision bzw. im internen Audit des KI-Managementsystems enthalten?</t>
  </si>
  <si>
    <t xml:space="preserve">Risikoorientierte Prüfungsplanung; Prüfer zu KI-spezifischen Prüfungshandlungen schulen.</t>
  </si>
  <si>
    <t xml:space="preserve">Prüfungsplan; Prüfberichte; Maßnahmenverfolgung</t>
  </si>
  <si>
    <t xml:space="preserve">23894: 5.6 Bewertung (Rahmenwerk)
31000: 5.6 Bewertung</t>
  </si>
  <si>
    <t xml:space="preserve">ISO 19011; IIA Standards</t>
  </si>
  <si>
    <t xml:space="preserve">;5.6;</t>
  </si>
  <si>
    <t xml:space="preserve">P.02</t>
  </si>
  <si>
    <t xml:space="preserve">Können die zentralen Nachweise (Inventar, Einstufungen, Risikoanalysen, Folgenabschätzungen, Schulungen, Verträge, Vorfälle) auf Anforderung der Aufsicht kurzfristig vorgelegt werden?</t>
  </si>
  <si>
    <t xml:space="preserve">Nachweisverzeichnis mit Ablageort und Verantwortlichen; regelmäßige Vollständigkeitsprüfung.</t>
  </si>
  <si>
    <t xml:space="preserve">Nachweisverzeichnis</t>
  </si>
  <si>
    <t xml:space="preserve">Art. 21; Art. 26 Abs. 12; Art. 74</t>
  </si>
  <si>
    <t xml:space="preserve">P.03</t>
  </si>
  <si>
    <t xml:space="preserve">Wird das Leitungsorgan regelmäßig über Stand der KI-Compliance, wesentliche Risiken, Vorfälle und offene Maßnahmen unterrichtet?</t>
  </si>
  <si>
    <t xml:space="preserve">Berichtsformat mit Ampel je Bereich; mindestens jährlich, bei wesentlichen Ereignissen anlassbezogen.</t>
  </si>
  <si>
    <t xml:space="preserve">Berichte an das Leitungsorgan</t>
  </si>
  <si>
    <t xml:space="preserve">9.3 Managementbewertung
A.8.3 Externe Berichterstattung</t>
  </si>
  <si>
    <t xml:space="preserve">;9.3;A.8.3;</t>
  </si>
  <si>
    <t xml:space="preserve">P.04</t>
  </si>
  <si>
    <t xml:space="preserve">Ist das Bußgeldrisiko zutreffend eingeschätzt (bis 35 Mio. Euro bzw. 7 % für verbotene Praktiken; bis 15 Mio. Euro bzw. 3 % für sonstige Pflichten; bis 7,5 Mio. Euro bzw. 1 % für falsche Angaben; bei KMU jeweils der niedrigere Betrag)?</t>
  </si>
  <si>
    <t xml:space="preserve">Einschätzung im Risikoregister; Verfahrensregeln nach KI-MIG berücksichtigen.</t>
  </si>
  <si>
    <t xml:space="preserve">Risikoregister</t>
  </si>
  <si>
    <t xml:space="preserve">Art. 99; Art. 101 (GPAI)</t>
  </si>
  <si>
    <t xml:space="preserve">6.1 Aktionen zum Umgang mit Risiken und Chancen</t>
  </si>
  <si>
    <t xml:space="preserve">23894: 6.4.3 Risikoanalyse</t>
  </si>
  <si>
    <t xml:space="preserve">;6.1;</t>
  </si>
  <si>
    <t xml:space="preserve">;6.4.3;</t>
  </si>
  <si>
    <t xml:space="preserve">P.05</t>
  </si>
  <si>
    <t xml:space="preserve">Ist bekannt, welche Behörde zuständig ist (Bundesnetzagentur als zentrale Marktüberwachungsbehörde und Anlaufstelle; für Produkte nach Anhang I die Behörden des Produktrechts; BaFin für KI im direkten Zusammenhang mit regulierter Finanztätigkeit), und ist ein Ansprechpartner benannt?</t>
  </si>
  <si>
    <t xml:space="preserve">29.07.2026</t>
  </si>
  <si>
    <t xml:space="preserve">Zuständigkeit je KI-System festhalten; Ansprechpartner benennen.</t>
  </si>
  <si>
    <t xml:space="preserve">Zuständigkeitsübersicht</t>
  </si>
  <si>
    <t xml:space="preserve">Art. 70; Art. 74 Abs. 6</t>
  </si>
  <si>
    <t xml:space="preserve">7.4 Kommunikation</t>
  </si>
  <si>
    <t xml:space="preserve">;7.4;</t>
  </si>
  <si>
    <t xml:space="preserve">Q.01</t>
  </si>
  <si>
    <t xml:space="preserve">Q Regulatorische Beobachtung</t>
  </si>
  <si>
    <t xml:space="preserve">Werden Änderungen an KI-Verordnung, Leitlinien, Verhaltenskodizes, harmonisierten Normen und nationalem Recht laufend beobachtet und auf Auswirkungen bewertet?</t>
  </si>
  <si>
    <t xml:space="preserve">Quellen festlegen (Amtsblatt, KI-Büro, Bundesnetzagentur, Fachaufsicht der Branche, CEN-CENELEC JTC 21); Bewertungsturnus; Zuständigkeit.</t>
  </si>
  <si>
    <t xml:space="preserve">Beobachtungsprotokoll; Bewertungen</t>
  </si>
  <si>
    <t xml:space="preserve">Art. 96 (Leitlinien); Art. 40, 41</t>
  </si>
  <si>
    <t xml:space="preserve">4.1 Verstehen der Organisation und ihres Kontexts
6.3 Planung von Änderungen</t>
  </si>
  <si>
    <t xml:space="preserve">23894: 6.3.3 Externer und interner Kontext; 5.7.1 Anpassen
31000: 5.7 Verbesserung</t>
  </si>
  <si>
    <t xml:space="preserve">;4.1;6.3;</t>
  </si>
  <si>
    <t xml:space="preserve">;6.3.3;5.7.1;</t>
  </si>
  <si>
    <t xml:space="preserve">Q.02</t>
  </si>
  <si>
    <t xml:space="preserve">Ist festgehalten, welche Normen bereits zur Konformitätsvermutung führen (Stand 14.10.2026: noch keine im Amtsblatt zitiert) und welche nur als Orientierung dienen?</t>
  </si>
  <si>
    <t xml:space="preserve">Normenliste pflegen; Bezug in technischer Dokumentation auf zitierte Fassungen beschränken.</t>
  </si>
  <si>
    <t xml:space="preserve">Normenliste</t>
  </si>
  <si>
    <t xml:space="preserve">Art. 40; Anhang IV Nr. 7</t>
  </si>
  <si>
    <t xml:space="preserve">EN 18286:2026; prEN 18228; prEN 18229; prEN 18282</t>
  </si>
  <si>
    <t xml:space="preserve">S.01</t>
  </si>
  <si>
    <t xml:space="preserve">S Branchenmodul IT, Software und Telekommunikation</t>
  </si>
  <si>
    <t xml:space="preserve">Ist für jedes Produkt mit KI-Funktion die Zweckbestimmung festgelegt und stimmen Vertrag, Dokumentation und Werbung damit überein?</t>
  </si>
  <si>
    <t xml:space="preserve">Zweckbestimmung schriftlich; sie ergibt sich aus Gebrauchsanweisung, Werbe- und Verkaufsmaterialien und technischer Dokumentation (Art. 3 Nr. 12); Abgleich mit Anhang III und dem Kundenvertrag.</t>
  </si>
  <si>
    <t xml:space="preserve">Zweckbestimmung; Abgleichvermerk</t>
  </si>
  <si>
    <t xml:space="preserve">Art. 3 Nr. 12; Art. 6 Abs. 2</t>
  </si>
  <si>
    <t xml:space="preserve">A.9.4 Bestimmungsgemäße Verwendung
A.6.2.2 Anforderungen und Spezifikationen</t>
  </si>
  <si>
    <t xml:space="preserve">;A.9.4;A.6.2.2;</t>
  </si>
  <si>
    <t xml:space="preserve">S.02</t>
  </si>
  <si>
    <t xml:space="preserve">Sind bei Produkten mit Hochrisiko-Zweck Qualitätsmanagementsystem, technische Dokumentation, Konformitätsbewertung und Registrierung vor dem Inverkehrbringen umgesetzt?</t>
  </si>
  <si>
    <t xml:space="preserve">Anbieterpflichten nach Art. 16 umsetzen; EN 18286 als Orientierung für das QMS.</t>
  </si>
  <si>
    <t xml:space="preserve">QMS; technische Dokumentation; Konformitätserklärung; Registrierung</t>
  </si>
  <si>
    <t xml:space="preserve">Art. 16, 17, 43, 47, 49 Abs. 1</t>
  </si>
  <si>
    <t xml:space="preserve">A.6.2.7 Technische Dokumentation</t>
  </si>
  <si>
    <t xml:space="preserve">EN 18286:2026</t>
  </si>
  <si>
    <t xml:space="preserve">;A.6.2.7;</t>
  </si>
  <si>
    <t xml:space="preserve">S.03</t>
  </si>
  <si>
    <t xml:space="preserve">Liegen bei integrierten Basismodellen die Informationen des Modellanbieters vor, und ist bewertet, ob eigene Anpassungen das Unternehmen zum Modellanbieter machen?</t>
  </si>
  <si>
    <t xml:space="preserve">Informationen nach Anhang XII anfordern; Umfang der Feinabstimmung bewerten und festhalten. Nach den Leitlinien der Kommission wird in der Regel Modellanbieter, wer mehr als ein Drittel der Trainingsrechenleistung des Ausgangsmodells für die Veränderung einsetzt.</t>
  </si>
  <si>
    <t xml:space="preserve">Anbieterinformationen; Bewertungsvermerk</t>
  </si>
  <si>
    <t xml:space="preserve">Art. 3 Nr. 68; Art. 53 Abs. 1 Buchst. b; Anhang XII</t>
  </si>
  <si>
    <t xml:space="preserve">S.04</t>
  </si>
  <si>
    <t xml:space="preserve">Erhalten Kunden als Betreiber Gebrauchsanweisung, Zugang zu Protokollen und rechtzeitige Information über Modell- und Funktionsänderungen?</t>
  </si>
  <si>
    <t xml:space="preserve">Kundeninformation und Änderungsmitteilung standardisieren.</t>
  </si>
  <si>
    <t xml:space="preserve">Gebrauchsanweisung; Änderungsmitteilungen</t>
  </si>
  <si>
    <t xml:space="preserve">Art. 12, 13, 19; Art. 26 Abs. 6</t>
  </si>
  <si>
    <t xml:space="preserve">S.05</t>
  </si>
  <si>
    <t xml:space="preserve">Ist für Software mit KI die Meldung ausgenutzter Schwachstellen und schwerer Sicherheitsvorfälle eingerichtet, und werden die grundlegenden Anforderungen des Cyber Resilience Act umgesetzt?</t>
  </si>
  <si>
    <t xml:space="preserve">11.09.2026</t>
  </si>
  <si>
    <t xml:space="preserve">Meldeprozess ab 11.09.2026; Anforderungen nach Anhang I CRA bis 11.12.2027; Softwarestückliste.</t>
  </si>
  <si>
    <t xml:space="preserve">Meldeprozess; Konformitätsnachweis</t>
  </si>
  <si>
    <t xml:space="preserve">Cyber Resilience Act (EU) 2024/2847, Art. 14, Anhang I</t>
  </si>
  <si>
    <t xml:space="preserve">S.06</t>
  </si>
  <si>
    <t xml:space="preserve">Erfüllen Verträge mit Kunden aus dem Finanzsektor die Anforderungen an IKT-Dienstleistungsverträge?</t>
  </si>
  <si>
    <t xml:space="preserve">Vertragsmuster für Finanzkunden; Unterauftragnehmer und Modellanbieter offenlegen.</t>
  </si>
  <si>
    <t xml:space="preserve">Vertragsmuster</t>
  </si>
  <si>
    <t xml:space="preserve">Art. 13; Art. 53 Abs. 1 Buchst. b</t>
  </si>
  <si>
    <t xml:space="preserve">Art. 30 DORA; Delegierte VO (EU) 2025/532</t>
  </si>
  <si>
    <t xml:space="preserve">A.10.4 Kunden</t>
  </si>
  <si>
    <t xml:space="preserve">;A.10.4;</t>
  </si>
  <si>
    <t xml:space="preserve">S.07</t>
  </si>
  <si>
    <t xml:space="preserve">Ist die Haftung für Software und KI als Produkt nach der neuen Produkthaftungsrichtlinie bewertet?</t>
  </si>
  <si>
    <t xml:space="preserve">09.12.2026</t>
  </si>
  <si>
    <t xml:space="preserve">Update-Pflichten, Dokumentation und Versicherungsschutz prüfen.</t>
  </si>
  <si>
    <t xml:space="preserve">Produkthaftungsrichtlinie (EU) 2024/2853</t>
  </si>
  <si>
    <t xml:space="preserve">6.1.2 KI-Risikobeurteilung</t>
  </si>
  <si>
    <t xml:space="preserve">;6.1.2;</t>
  </si>
  <si>
    <t xml:space="preserve">S.08</t>
  </si>
  <si>
    <t xml:space="preserve">Nur Telekommunikation und digitale Infrastruktur: Ist KI als Sicherheitsbauteil im Betrieb kritischer digitaler Infrastruktur bewertet und in die NIS2-Pflichten einbezogen?</t>
  </si>
  <si>
    <t xml:space="preserve">Einstufung nach Anhang III Nr. 2; Risikomanagement und Meldewesen nach BSIG.</t>
  </si>
  <si>
    <t xml:space="preserve">BSIG i. d. F. NIS2UmsuCG; TKG</t>
  </si>
  <si>
    <t xml:space="preserve">6.1.4 KI-System-Folgenabschätzung</t>
  </si>
  <si>
    <t xml:space="preserve">;6.1.4;</t>
  </si>
  <si>
    <t xml:space="preserve">T.01</t>
  </si>
  <si>
    <t xml:space="preserve">T Beschäftigte (alle Arbeitgeber)</t>
  </si>
  <si>
    <t xml:space="preserve">Sind alle KI-Systeme erfasst, die über Einstellung, Auswahl, Beförderung, Kündigung oder Aufgabenzuweisung entscheiden oder Leistung und Verhalten von Beschäftigten überwachen und bewerten (Anhang III Nr. 4)?</t>
  </si>
  <si>
    <t xml:space="preserve">Bewerbermanagement, Talent- und Leistungsmanagement, Schichtplanung und Analysefunktionen in Kollaborationssoftware gezielt abfragen; Ergebnis im KI-Inventar festhalten.</t>
  </si>
  <si>
    <t xml:space="preserve">KI-Inventar mit Kennzeichnung Anhang III Nr. 4; Einstufungsvermerk</t>
  </si>
  <si>
    <t xml:space="preserve">Anhang III Nr. 4 Buchst. a und b; Art. 6 Abs. 2</t>
  </si>
  <si>
    <t xml:space="preserve">6.1.4 KI-System-Folgenabschätzung
A.5.4 Auswirkungen auf Einzelpersonen oder Gruppen</t>
  </si>
  <si>
    <t xml:space="preserve">;6.1.4;A.5.4;</t>
  </si>
  <si>
    <t xml:space="preserve">T.02</t>
  </si>
  <si>
    <t xml:space="preserve">Ist ausgeschlossen, dass Systeme Emotionen von Beschäftigten am Arbeitsplatz erkennen, sofern dies nicht aus medizinischen oder Sicherheitsgründen erfolgt?</t>
  </si>
  <si>
    <t xml:space="preserve">Funktionen zur Stimmungs-, Stress- oder Emotionsauswertung (Callcenter, Videokonferenz, Fahrerüberwachung) identifizieren und abschalten oder Ausnahme begründen.</t>
  </si>
  <si>
    <t xml:space="preserve">Prüfvermerk je System; Abschaltnachweis</t>
  </si>
  <si>
    <t xml:space="preserve">Art. 5 Abs. 1 Buchst. f; Leitlinien der Kommission zu verbotenen Praktiken (02/2025)</t>
  </si>
  <si>
    <t xml:space="preserve">T.03</t>
  </si>
  <si>
    <t xml:space="preserve">Werden Arbeitnehmervertretung und betroffene Beschäftigte vor Inbetriebnahme eines Hochrisiko-Systems am Arbeitsplatz informiert?</t>
  </si>
  <si>
    <t xml:space="preserve">Informationsschreiben und Zeitpunkt festlegen; mit dem Mitbestimmungsverfahren verbinden.</t>
  </si>
  <si>
    <t xml:space="preserve">Information an Betriebsrat und Beschäftigte mit Datum</t>
  </si>
  <si>
    <t xml:space="preserve">§ 90 Abs. 1 Nr. 3 BetrVG</t>
  </si>
  <si>
    <t xml:space="preserve">T.04</t>
  </si>
  <si>
    <t xml:space="preserve">Sind die Beteiligungsrechte des Betriebsrats bei KI gewahrt (technische Einrichtungen zur Leistungs- und Verhaltenskontrolle, Planung von KI, Auswahlrichtlinien, Hinzuziehung eines Sachverständigen)?</t>
  </si>
  <si>
    <t xml:space="preserve">Rahmenbetriebsvereinbarung zu KI prüfen oder abschließen; Einzelsysteme in Anlagen regeln.</t>
  </si>
  <si>
    <t xml:space="preserve">Betriebsvereinbarung; Protokolle der Beteiligung</t>
  </si>
  <si>
    <t xml:space="preserve">§ 87 Abs. 1 Nr. 6, § 90 Abs. 1 Nr. 3, § 95 Abs. 2a, § 80 Abs. 3 BetrVG</t>
  </si>
  <si>
    <t xml:space="preserve">4.2 Erfordernisse und Erwartungen interessierter Parteien
A.8.5 Informationen für interessierte Parteien</t>
  </si>
  <si>
    <t xml:space="preserve">;4.2;A.8.5;</t>
  </si>
  <si>
    <t xml:space="preserve">T.05</t>
  </si>
  <si>
    <t xml:space="preserve">Ist die Verarbeitung von Beschäftigtendaten durch KI datenschutzrechtlich bewertet, einschließlich automatisierter Einzelentscheidungen und Datenschutz-Folgenabschätzung?</t>
  </si>
  <si>
    <t xml:space="preserve">Rechtsgrundlage nach Art. 6 DSGVO festlegen; Art. 22 DSGVO prüfen; Datenschutz-Folgenabschätzung bei systematischer Überwachung oder Bewertung.</t>
  </si>
  <si>
    <t xml:space="preserve">Verzeichnis der Verarbeitungstätigkeiten; Datenschutz-Folgenabschätzung</t>
  </si>
  <si>
    <t xml:space="preserve">Art. 6, 22, 35, 88 DSGVO; § 26 BDSG (Abs. 1 Satz 1 nach EuGH C-34/21 nicht als eigenständige Rechtsgrundlage tragfähig; Einwilligung nach Abs. 2, Kollektivvereinbarungen nach Abs. 4)</t>
  </si>
  <si>
    <t xml:space="preserve">A.7.2 Daten für Entwicklung und Verbesserung
A.5.4 Auswirkungen auf Einzelpersonen oder Gruppen</t>
  </si>
  <si>
    <t xml:space="preserve">DSK-Orientierungshilfe KI und Datenschutz (05/2024)</t>
  </si>
  <si>
    <t xml:space="preserve">;A.7.2;A.5.4;</t>
  </si>
  <si>
    <t xml:space="preserve">T.06</t>
  </si>
  <si>
    <t xml:space="preserve">Werden KI-gestützte Personalentscheidungen auf Benachteiligung wegen eines in § 1 AGG genannten Merkmals geprüft und so dokumentiert, dass eine Entlastung im Streitfall möglich ist?</t>
  </si>
  <si>
    <t xml:space="preserve">Tests auf mittelbare Benachteiligung vor Einsatz und regelmäßig; menschliche Letztentscheidung; Dokumentation der Entscheidungsgründe.</t>
  </si>
  <si>
    <t xml:space="preserve">Testberichte; Entscheidungsdokumentation</t>
  </si>
  <si>
    <t xml:space="preserve">Art. 26 Abs. 4; Art. 4a Abs. 2 (Befugnis zur Verarbeitung besonderer Datenkategorien); Art. 10 Abs. 2 Buchst. f, g (Pflicht des Anbieters, Nachweis anfordern)</t>
  </si>
  <si>
    <t xml:space="preserve">§§ 1, 7, 22 AGG</t>
  </si>
  <si>
    <t xml:space="preserve">A.7.4 Qualität von Daten
A.5.4 Auswirkungen auf Einzelpersonen oder Gruppen</t>
  </si>
  <si>
    <t xml:space="preserve">ISO/IEC TR 24027:2021</t>
  </si>
  <si>
    <t xml:space="preserve">;A.7.4;A.5.4;</t>
  </si>
  <si>
    <t xml:space="preserve">T.07</t>
  </si>
  <si>
    <t xml:space="preserve">Erhalten Beschäftigte und Bewerber, über die ein Hochrisiko-System Entscheidungen trifft oder vorbereitet, die vorgeschriebenen Informationen und auf Verlangen eine Erläuterung?</t>
  </si>
  <si>
    <t xml:space="preserve">Informationstext in Bewerbungs- und Personalprozesse aufnehmen; Ablauf für Erläuterungsverlangen festlegen.</t>
  </si>
  <si>
    <t xml:space="preserve">Informationstexte; Bearbeitungsnachweise</t>
  </si>
  <si>
    <t xml:space="preserve">Art. 26 Abs. 11; Art. 86</t>
  </si>
  <si>
    <t xml:space="preserve">Art. 13, 14, 15 DSGVO</t>
  </si>
  <si>
    <t xml:space="preserve">T.08</t>
  </si>
  <si>
    <t xml:space="preserve">Nur Plattformarbeit: Sind die Vorgaben zum algorithmischen Management der Plattformarbeitsrichtlinie berücksichtigt?</t>
  </si>
  <si>
    <t xml:space="preserve">Informations-, Überwachungs- und Überprüfungspflichten zu automatisierten Systemen umsetzen; nationale Umsetzung beobachten.</t>
  </si>
  <si>
    <t xml:space="preserve">Umsetzungsvermerk</t>
  </si>
  <si>
    <t xml:space="preserve">Richtlinie (EU) 2024/2831 (Umsetzung bis 02.12.2026)</t>
  </si>
  <si>
    <t xml:space="preserve">Auswertung nach Bereichen</t>
  </si>
  <si>
    <t xml:space="preserve">Wird aus dem Blatt Checkliste berechnet; „nicht anwendbar“ zählt nicht zur Grundgesamtheit.</t>
  </si>
  <si>
    <t xml:space="preserve">Fragen</t>
  </si>
  <si>
    <t xml:space="preserve">in Umsetzung</t>
  </si>
  <si>
    <t xml:space="preserve">umgesetzt</t>
  </si>
  <si>
    <t xml:space="preserve">nachzubessern</t>
  </si>
  <si>
    <t xml:space="preserve">nicht anwendbar</t>
  </si>
  <si>
    <t xml:space="preserve">Umsetzungsgrad</t>
  </si>
  <si>
    <t xml:space="preserve">Gesamt</t>
  </si>
  <si>
    <t xml:space="preserve">Nach Rolle</t>
  </si>
  <si>
    <t xml:space="preserve">Abdeckung DIN EN ISO/IEC 42001:2026-08</t>
  </si>
  <si>
    <t xml:space="preserve">Anzahl der Prüffragen je Abschnitt bzw. Anhang-A-Steuerung; 0 = in dieser Checkliste nicht adressiert.</t>
  </si>
  <si>
    <t xml:space="preserve">Nr.</t>
  </si>
  <si>
    <t xml:space="preserve">Titel</t>
  </si>
  <si>
    <t xml:space="preserve">Teil</t>
  </si>
  <si>
    <t xml:space="preserve">Prüffragen</t>
  </si>
  <si>
    <t xml:space="preserve">davon umgesetzt</t>
  </si>
  <si>
    <t xml:space="preserve">4.1</t>
  </si>
  <si>
    <t xml:space="preserve">Verstehen der Organisation und ihres Kontexts</t>
  </si>
  <si>
    <t xml:space="preserve">Abschnitt 4</t>
  </si>
  <si>
    <t xml:space="preserve">4.2</t>
  </si>
  <si>
    <t xml:space="preserve">Erfordernisse und Erwartungen interessierter Parteien</t>
  </si>
  <si>
    <t xml:space="preserve">4.3</t>
  </si>
  <si>
    <t xml:space="preserve">Festlegen des Anwendungsbereichs des KI-Managementsystems</t>
  </si>
  <si>
    <t xml:space="preserve">4.4</t>
  </si>
  <si>
    <t xml:space="preserve">KI-Managementsystem</t>
  </si>
  <si>
    <t xml:space="preserve">5.1</t>
  </si>
  <si>
    <t xml:space="preserve">Führung und Verpflichtung</t>
  </si>
  <si>
    <t xml:space="preserve">Abschnitt 5</t>
  </si>
  <si>
    <t xml:space="preserve">5.2</t>
  </si>
  <si>
    <t xml:space="preserve">KI-Richtlinie</t>
  </si>
  <si>
    <t xml:space="preserve">5.3</t>
  </si>
  <si>
    <t xml:space="preserve">Rollen, Verantwortlichkeiten und Befugnisse</t>
  </si>
  <si>
    <t xml:space="preserve">6.1</t>
  </si>
  <si>
    <t xml:space="preserve">Aktionen zum Umgang mit Risiken und Chancen</t>
  </si>
  <si>
    <t xml:space="preserve">Abschnitt 6</t>
  </si>
  <si>
    <t xml:space="preserve">6.1.1</t>
  </si>
  <si>
    <t xml:space="preserve">Allgemeines (Risiken und Chancen)</t>
  </si>
  <si>
    <t xml:space="preserve">6.1.2</t>
  </si>
  <si>
    <t xml:space="preserve">KI-Risikobeurteilung</t>
  </si>
  <si>
    <t xml:space="preserve">6.1.3</t>
  </si>
  <si>
    <t xml:space="preserve">KI-Risikobehandlung</t>
  </si>
  <si>
    <t xml:space="preserve">6.1.4</t>
  </si>
  <si>
    <t xml:space="preserve">KI-System-Folgenabschätzung</t>
  </si>
  <si>
    <t xml:space="preserve">6.2</t>
  </si>
  <si>
    <t xml:space="preserve">KI-Ziele und Planung zu ihrer Erreichung</t>
  </si>
  <si>
    <t xml:space="preserve">6.3</t>
  </si>
  <si>
    <t xml:space="preserve">Planung von Änderungen</t>
  </si>
  <si>
    <t xml:space="preserve">7.1</t>
  </si>
  <si>
    <t xml:space="preserve">Ressourcen</t>
  </si>
  <si>
    <t xml:space="preserve">Abschnitt 7</t>
  </si>
  <si>
    <t xml:space="preserve">7.2</t>
  </si>
  <si>
    <t xml:space="preserve">Kompetenz</t>
  </si>
  <si>
    <t xml:space="preserve">7.3</t>
  </si>
  <si>
    <t xml:space="preserve">Bewusstsein</t>
  </si>
  <si>
    <t xml:space="preserve">7.4</t>
  </si>
  <si>
    <t xml:space="preserve">Kommunikation</t>
  </si>
  <si>
    <t xml:space="preserve">7.5</t>
  </si>
  <si>
    <t xml:space="preserve">Dokumentierte Information</t>
  </si>
  <si>
    <t xml:space="preserve">8.1</t>
  </si>
  <si>
    <t xml:space="preserve">Betriebliche Planung und Steuerung</t>
  </si>
  <si>
    <t xml:space="preserve">Abschnitt 8</t>
  </si>
  <si>
    <t xml:space="preserve">8.2</t>
  </si>
  <si>
    <t xml:space="preserve">KI-Risikobeurteilung (Betrieb)</t>
  </si>
  <si>
    <t xml:space="preserve">8.3</t>
  </si>
  <si>
    <t xml:space="preserve">KI-Risikobehandlung (Betrieb)</t>
  </si>
  <si>
    <t xml:space="preserve">8.4</t>
  </si>
  <si>
    <t xml:space="preserve">KI-System-Folgenabschätzung (Betrieb)</t>
  </si>
  <si>
    <t xml:space="preserve">9.1</t>
  </si>
  <si>
    <t xml:space="preserve">Überwachung, Messung, Analyse und Bewertung</t>
  </si>
  <si>
    <t xml:space="preserve">Abschnitt 9</t>
  </si>
  <si>
    <t xml:space="preserve">9.2</t>
  </si>
  <si>
    <t xml:space="preserve">Internes Audit</t>
  </si>
  <si>
    <t xml:space="preserve">9.3</t>
  </si>
  <si>
    <t xml:space="preserve">Managementbewertung</t>
  </si>
  <si>
    <t xml:space="preserve">10.1</t>
  </si>
  <si>
    <t xml:space="preserve">Fortlaufende Verbesserung</t>
  </si>
  <si>
    <t xml:space="preserve">Abschnitt 10</t>
  </si>
  <si>
    <t xml:space="preserve">10.2</t>
  </si>
  <si>
    <t xml:space="preserve">Nichtkonformität und Korrekturmaßnahmen</t>
  </si>
  <si>
    <t xml:space="preserve">A.2.2</t>
  </si>
  <si>
    <t xml:space="preserve">Anhang A</t>
  </si>
  <si>
    <t xml:space="preserve">A.2.3</t>
  </si>
  <si>
    <t xml:space="preserve">Angleichung an andere Organisationsrichtlinien</t>
  </si>
  <si>
    <t xml:space="preserve">A.2.4</t>
  </si>
  <si>
    <t xml:space="preserve">Überprüfung der KI-Richtlinie</t>
  </si>
  <si>
    <t xml:space="preserve">A.3.2</t>
  </si>
  <si>
    <t xml:space="preserve">KI-Rollen und -Verantwortlichkeiten</t>
  </si>
  <si>
    <t xml:space="preserve">A.3.3</t>
  </si>
  <si>
    <t xml:space="preserve">Melden von Bedenken</t>
  </si>
  <si>
    <t xml:space="preserve">A.4.2</t>
  </si>
  <si>
    <t xml:space="preserve">Ressourcendokumentation</t>
  </si>
  <si>
    <t xml:space="preserve">A.4.3</t>
  </si>
  <si>
    <t xml:space="preserve">Datenressourcen</t>
  </si>
  <si>
    <t xml:space="preserve">A.4.4</t>
  </si>
  <si>
    <t xml:space="preserve">Werkzeugressourcen</t>
  </si>
  <si>
    <t xml:space="preserve">A.4.5</t>
  </si>
  <si>
    <t xml:space="preserve">System- und Rechenressourcen</t>
  </si>
  <si>
    <t xml:space="preserve">A.4.6</t>
  </si>
  <si>
    <t xml:space="preserve">Personalressourcen</t>
  </si>
  <si>
    <t xml:space="preserve">A.5.2</t>
  </si>
  <si>
    <t xml:space="preserve">Prozess der KI-System-Folgenabschätzung</t>
  </si>
  <si>
    <t xml:space="preserve">A.5.3</t>
  </si>
  <si>
    <t xml:space="preserve">Dokumentation der KI-System-Folgenabschätzung</t>
  </si>
  <si>
    <t xml:space="preserve">A.5.4</t>
  </si>
  <si>
    <t xml:space="preserve">Auswirkungen auf Einzelpersonen oder Gruppen</t>
  </si>
  <si>
    <t xml:space="preserve">A.5.5</t>
  </si>
  <si>
    <t xml:space="preserve">Gesellschaftliche Auswirkungen</t>
  </si>
  <si>
    <t xml:space="preserve">A.6.1.2</t>
  </si>
  <si>
    <t xml:space="preserve">Ziele für eine verantwortungsvolle Entwicklung</t>
  </si>
  <si>
    <t xml:space="preserve">A.6.1.3</t>
  </si>
  <si>
    <t xml:space="preserve">Prozesse für verantwortungsvolle Gestaltung und Entwicklung</t>
  </si>
  <si>
    <t xml:space="preserve">A.6.2.2</t>
  </si>
  <si>
    <t xml:space="preserve">Anforderungen und Spezifikationen</t>
  </si>
  <si>
    <t xml:space="preserve">A.6.2.3</t>
  </si>
  <si>
    <t xml:space="preserve">Dokumentation der Gestaltung und Entwicklung</t>
  </si>
  <si>
    <t xml:space="preserve">A.6.2.4</t>
  </si>
  <si>
    <t xml:space="preserve">Verifizierung und Validierung</t>
  </si>
  <si>
    <t xml:space="preserve">A.6.2.5</t>
  </si>
  <si>
    <t xml:space="preserve">Bereitstellung des KI-Systems</t>
  </si>
  <si>
    <t xml:space="preserve">A.6.2.6</t>
  </si>
  <si>
    <t xml:space="preserve">Betrieb und Überwachung</t>
  </si>
  <si>
    <t xml:space="preserve">A.6.2.7</t>
  </si>
  <si>
    <t xml:space="preserve">Technische Dokumentation</t>
  </si>
  <si>
    <t xml:space="preserve">A.6.2.8</t>
  </si>
  <si>
    <t xml:space="preserve">Aufzeichnen von Ereignisprotokollen</t>
  </si>
  <si>
    <t xml:space="preserve">A.7.2</t>
  </si>
  <si>
    <t xml:space="preserve">Daten für Entwicklung und Verbesserung</t>
  </si>
  <si>
    <t xml:space="preserve">A.7.3</t>
  </si>
  <si>
    <t xml:space="preserve">Datenerfassung</t>
  </si>
  <si>
    <t xml:space="preserve">A.7.4</t>
  </si>
  <si>
    <t xml:space="preserve">Qualität von Daten</t>
  </si>
  <si>
    <t xml:space="preserve">A.7.5</t>
  </si>
  <si>
    <t xml:space="preserve">Datenherkunft</t>
  </si>
  <si>
    <t xml:space="preserve">A.7.6</t>
  </si>
  <si>
    <t xml:space="preserve">Datenaufbereitung</t>
  </si>
  <si>
    <t xml:space="preserve">A.8.2</t>
  </si>
  <si>
    <t xml:space="preserve">Systemdokumentation und Informationen für Benutzer</t>
  </si>
  <si>
    <t xml:space="preserve">A.8.3</t>
  </si>
  <si>
    <t xml:space="preserve">Externe Berichterstattung</t>
  </si>
  <si>
    <t xml:space="preserve">A.8.4</t>
  </si>
  <si>
    <t xml:space="preserve">Meldung von Vorfällen</t>
  </si>
  <si>
    <t xml:space="preserve">A.8.5</t>
  </si>
  <si>
    <t xml:space="preserve">Informationen für interessierte Parteien</t>
  </si>
  <si>
    <t xml:space="preserve">A.9.2</t>
  </si>
  <si>
    <t xml:space="preserve">Prozesse für die verantwortungsvolle Nutzung</t>
  </si>
  <si>
    <t xml:space="preserve">A.9.3</t>
  </si>
  <si>
    <t xml:space="preserve">Ziele für eine verantwortungsvolle Nutzung</t>
  </si>
  <si>
    <t xml:space="preserve">A.9.4</t>
  </si>
  <si>
    <t xml:space="preserve">Bestimmungsgemäße Verwendung</t>
  </si>
  <si>
    <t xml:space="preserve">A.10.2</t>
  </si>
  <si>
    <t xml:space="preserve">Zuordnung von Verantwortlichkeiten</t>
  </si>
  <si>
    <t xml:space="preserve">A.10.3</t>
  </si>
  <si>
    <t xml:space="preserve">Lieferanten</t>
  </si>
  <si>
    <t xml:space="preserve">A.10.4</t>
  </si>
  <si>
    <t xml:space="preserve">Kunden</t>
  </si>
  <si>
    <t xml:space="preserve">Abdeckung DIN EN ISO/IEC 23894:2025-07</t>
  </si>
  <si>
    <t xml:space="preserve">Leitfaden, keine Anforderungsnorm; Abschnitte 5 und 6 folgen der Struktur von DIN ISO 31000:2018-10. Branchenmodule ohne eigene Zuordnung.</t>
  </si>
  <si>
    <t xml:space="preserve">4</t>
  </si>
  <si>
    <t xml:space="preserve">Grundsätze des KI-Risikomanagements</t>
  </si>
  <si>
    <t xml:space="preserve">Integration</t>
  </si>
  <si>
    <t xml:space="preserve">5.4.1</t>
  </si>
  <si>
    <t xml:space="preserve">Verstehen der Organisation und ihres Kontextes</t>
  </si>
  <si>
    <t xml:space="preserve">5.4.2</t>
  </si>
  <si>
    <t xml:space="preserve">Artikulieren der Risikomanagementverpflichtung</t>
  </si>
  <si>
    <t xml:space="preserve">5.4.3</t>
  </si>
  <si>
    <t xml:space="preserve">Rollen, Befugnisse, Verantwortlichkeiten</t>
  </si>
  <si>
    <t xml:space="preserve">5.4.4</t>
  </si>
  <si>
    <t xml:space="preserve">Zuordnung von Ressourcen</t>
  </si>
  <si>
    <t xml:space="preserve">5.4.5</t>
  </si>
  <si>
    <t xml:space="preserve">Kommunikation und Konsultation (Rahmenwerk)</t>
  </si>
  <si>
    <t xml:space="preserve">5.5</t>
  </si>
  <si>
    <t xml:space="preserve">Implementierung</t>
  </si>
  <si>
    <t xml:space="preserve">5.6</t>
  </si>
  <si>
    <t xml:space="preserve">Bewertung (Rahmenwerk)</t>
  </si>
  <si>
    <t xml:space="preserve">5.7.1</t>
  </si>
  <si>
    <t xml:space="preserve">Anpassen</t>
  </si>
  <si>
    <t xml:space="preserve">5.7.2</t>
  </si>
  <si>
    <t xml:space="preserve">Fortlaufendes Verbessern</t>
  </si>
  <si>
    <t xml:space="preserve">Kommunikation und Konsultation</t>
  </si>
  <si>
    <t xml:space="preserve">6.3.2</t>
  </si>
  <si>
    <t xml:space="preserve">Festlegen des Anwendungsbereichs</t>
  </si>
  <si>
    <t xml:space="preserve">6.3.3</t>
  </si>
  <si>
    <t xml:space="preserve">Externer und interner Kontext</t>
  </si>
  <si>
    <t xml:space="preserve">6.3.4</t>
  </si>
  <si>
    <t xml:space="preserve">Festlegen von Risikokriterien</t>
  </si>
  <si>
    <t xml:space="preserve">6.4.2</t>
  </si>
  <si>
    <t xml:space="preserve">Risikoidentifikation</t>
  </si>
  <si>
    <t xml:space="preserve">6.4.3</t>
  </si>
  <si>
    <t xml:space="preserve">Risikoanalyse</t>
  </si>
  <si>
    <t xml:space="preserve">6.4.4</t>
  </si>
  <si>
    <t xml:space="preserve">Risikobewertung</t>
  </si>
  <si>
    <t xml:space="preserve">6.5.2</t>
  </si>
  <si>
    <t xml:space="preserve">Auswahl von Maßnahmen zur Risikobehandlung</t>
  </si>
  <si>
    <t xml:space="preserve">6.5.3</t>
  </si>
  <si>
    <t xml:space="preserve">Pläne zur Risikobehandlung</t>
  </si>
  <si>
    <t xml:space="preserve">6.6</t>
  </si>
  <si>
    <t xml:space="preserve">Überwachen und Überprüfen</t>
  </si>
  <si>
    <t xml:space="preserve">6.7</t>
  </si>
  <si>
    <t xml:space="preserve">Aufzeichnen und Berichten</t>
  </si>
  <si>
    <t xml:space="preserve">A.2</t>
  </si>
  <si>
    <t xml:space="preserve">Ziel Verantwortlichkeit</t>
  </si>
  <si>
    <t xml:space="preserve">A.3</t>
  </si>
  <si>
    <t xml:space="preserve">Ziel KI-Expertise</t>
  </si>
  <si>
    <t xml:space="preserve">A.4</t>
  </si>
  <si>
    <t xml:space="preserve">Ziel Verfügbarkeit und Qualität von Trainings- und Testdaten</t>
  </si>
  <si>
    <t xml:space="preserve">A.5</t>
  </si>
  <si>
    <t xml:space="preserve">Ziel Auswirkung auf die Umwelt</t>
  </si>
  <si>
    <t xml:space="preserve">A.6</t>
  </si>
  <si>
    <t xml:space="preserve">Ziel Fairness</t>
  </si>
  <si>
    <t xml:space="preserve">A.7</t>
  </si>
  <si>
    <t xml:space="preserve">Ziel Instandhaltungsfreundlichkeit</t>
  </si>
  <si>
    <t xml:space="preserve">A.8</t>
  </si>
  <si>
    <t xml:space="preserve">Ziel Datenschutz</t>
  </si>
  <si>
    <t xml:space="preserve">A.9</t>
  </si>
  <si>
    <t xml:space="preserve">Ziel Robustheit</t>
  </si>
  <si>
    <t xml:space="preserve">A.10</t>
  </si>
  <si>
    <t xml:space="preserve">Ziel Sicherheit (Safety)</t>
  </si>
  <si>
    <t xml:space="preserve">A.11</t>
  </si>
  <si>
    <t xml:space="preserve">Ziel Sicherheit (Security)</t>
  </si>
  <si>
    <t xml:space="preserve">A.12</t>
  </si>
  <si>
    <t xml:space="preserve">Ziel Transparenz und Erklärbarkeit</t>
  </si>
  <si>
    <t xml:space="preserve">B.2</t>
  </si>
  <si>
    <t xml:space="preserve">Risikoquelle Komplexität der Umgebung</t>
  </si>
  <si>
    <t xml:space="preserve">B.3</t>
  </si>
  <si>
    <t xml:space="preserve">Risikoquelle fehlende Transparenz</t>
  </si>
  <si>
    <t xml:space="preserve">B.4</t>
  </si>
  <si>
    <t xml:space="preserve">Risikoquelle Automatisierungsgrad</t>
  </si>
  <si>
    <t xml:space="preserve">B.5</t>
  </si>
  <si>
    <t xml:space="preserve">Risikoquellen maschinelles Lernen</t>
  </si>
  <si>
    <t xml:space="preserve">B.6</t>
  </si>
  <si>
    <t xml:space="preserve">Risikoquelle Hardware</t>
  </si>
  <si>
    <t xml:space="preserve">B.7</t>
  </si>
  <si>
    <t xml:space="preserve">Risikoquelle Lebenszyklusprobleme</t>
  </si>
  <si>
    <t xml:space="preserve">B.8</t>
  </si>
  <si>
    <t xml:space="preserve">Risikoquelle technologische Reife</t>
  </si>
  <si>
    <t xml:space="preserve">C</t>
  </si>
  <si>
    <t xml:space="preserve">Risikomanagement und Lebenszyklus (Tabelle C.1)</t>
  </si>
  <si>
    <t xml:space="preserve">Geltungstermine</t>
  </si>
  <si>
    <t xml:space="preserve">Stand 14.10.2026; Termine nach KI-VO i. d. F. VO (EU) 2026/1744 und Fachrecht der Branche</t>
  </si>
  <si>
    <t xml:space="preserve">Datum</t>
  </si>
  <si>
    <t xml:space="preserve">Was gilt</t>
  </si>
  <si>
    <t xml:space="preserve">Stand am 14.10.2026</t>
  </si>
  <si>
    <t xml:space="preserve">Allgemeine Bestimmungen, KI-Kompetenz, Verbote nach Art. 5 Abs. 1</t>
  </si>
  <si>
    <t xml:space="preserve">Art. 113 Buchst. a</t>
  </si>
  <si>
    <t xml:space="preserve">GPAI-Pflichten, Governance, Sanktionen</t>
  </si>
  <si>
    <t xml:space="preserve">Art. 113 Buchst. b</t>
  </si>
  <si>
    <t xml:space="preserve">Inkrafttreten Digital Omnibus: u. a. Art. 4 neu gefasst, Art. 4a (Daten zur Verzerrungskorrektur), erweiterte Zuständigkeit des KI-Büros</t>
  </si>
  <si>
    <t xml:space="preserve">VO (EU) 2026/1744</t>
  </si>
  <si>
    <t xml:space="preserve">KI-MIG in Kraft: Bundesnetzagentur zentrale Marktüberwachungsbehörde</t>
  </si>
  <si>
    <t xml:space="preserve">KI-MIG, BGBl. 2026 I Nr. 223</t>
  </si>
  <si>
    <t xml:space="preserve">Allgemeine Geltung; Transparenzpflichten nach Art. 50; Durchsetzung durch nationale Marktüberwachung</t>
  </si>
  <si>
    <t xml:space="preserve">Art. 113; Art. 50</t>
  </si>
  <si>
    <t xml:space="preserve">Cyber Resilience Act: Meldepflichten</t>
  </si>
  <si>
    <t xml:space="preserve">Art. 14, 71 CRA</t>
  </si>
  <si>
    <t xml:space="preserve">Neue Verbotsnorm (Darstellungen sexuellen Kindesmissbrauchs, nicht einvernehmliche intime Inhalte); Kennzeichnungspflicht Art. 50 Abs. 2 für vor dem 02.08.2026 in Verkehr gebrachte Systeme</t>
  </si>
  <si>
    <t xml:space="preserve">Art. 5, Art. 50 Abs. 2 i. d. F. VO (EU) 2026/1744</t>
  </si>
  <si>
    <t xml:space="preserve">Umsetzungsfrist Plattformarbeitsrichtlinie (nur Plattformarbeit)</t>
  </si>
  <si>
    <t xml:space="preserve">RL (EU) 2024/2831</t>
  </si>
  <si>
    <t xml:space="preserve">Umsetzungsfrist der neuen Produkthaftungsrichtlinie</t>
  </si>
  <si>
    <t xml:space="preserve">RL (EU) 2024/2853</t>
  </si>
  <si>
    <t xml:space="preserve">Altbestand GPAI-Modelle (vor 02.08.2025 in Verkehr gebracht); KI-Reallabore; Leitlinien zur Einstufung nach Art. 6</t>
  </si>
  <si>
    <t xml:space="preserve">Art. 111 Abs. 3; Art. 57; Art. 6 Abs. 5</t>
  </si>
  <si>
    <t xml:space="preserve">Leitfaden der Kommission zum Plan für die Beobachtung nach Inverkehrbringen</t>
  </si>
  <si>
    <t xml:space="preserve">Art. 72 i. d. F. VO (EU) 2026/1744</t>
  </si>
  <si>
    <t xml:space="preserve">Hochrisiko-KI nach Art. 6 Abs. 2 und Anhang III: Kapitel III Abschnitte 1 bis 3</t>
  </si>
  <si>
    <t xml:space="preserve">Art. 113 i. d. F. VO (EU) 2026/1744</t>
  </si>
  <si>
    <t xml:space="preserve">Cyber Resilience Act vollständig anwendbar</t>
  </si>
  <si>
    <t xml:space="preserve">Art. 71 CRA</t>
  </si>
  <si>
    <t xml:space="preserve">Hochrisiko-KI nach Art. 6 Abs. 1 und Anhang I</t>
  </si>
  <si>
    <t xml:space="preserve">Normen, Leitlinien und Quellen</t>
  </si>
  <si>
    <t xml:space="preserve">Verbindlichkeit beachten: nur Rechtsakte sind verbindlich; Normen wirken erst mit Zitierung im Amtsblatt als Konformitätsvermutung.</t>
  </si>
  <si>
    <t xml:space="preserve">Quelle</t>
  </si>
  <si>
    <t xml:space="preserve">Art</t>
  </si>
  <si>
    <t xml:space="preserve">Stand / Status</t>
  </si>
  <si>
    <t xml:space="preserve">Verwendung in der Checkliste</t>
  </si>
  <si>
    <t xml:space="preserve">Grundlage der Verweise</t>
  </si>
  <si>
    <t xml:space="preserve">Verordnung (EU) 2024/1689 (KI-Verordnung)</t>
  </si>
  <si>
    <t xml:space="preserve">Rechtsakt, verbindlich</t>
  </si>
  <si>
    <t xml:space="preserve">in Kraft seit 01.08.2024</t>
  </si>
  <si>
    <t xml:space="preserve">Grundlage</t>
  </si>
  <si>
    <t xml:space="preserve">Öffentlich zugänglicher Rechtsakt; Fundstellen nach Wortlaut</t>
  </si>
  <si>
    <t xml:space="preserve">Verordnung (EU) 2026/1744 (Digital Omnibus zu KI)</t>
  </si>
  <si>
    <t xml:space="preserve">ABl. 24.07.2026; in Kraft 27.07.2026</t>
  </si>
  <si>
    <t xml:space="preserve">Fristen, Art. 4, Art. 4a, Art. 5, Art. 50 Abs. 2</t>
  </si>
  <si>
    <t xml:space="preserve">Stand per Recherche am 14.10.2026 (amtliche Quellen und Fachveröffentlichungen); konsolidierten Text vor Abschluss prüfen</t>
  </si>
  <si>
    <t xml:space="preserve">KI-MIG (Gesetz zur Marktüberwachung und Innovationsförderung von KI)</t>
  </si>
  <si>
    <t xml:space="preserve">Bundesgesetz</t>
  </si>
  <si>
    <t xml:space="preserve">BGBl. 2026 I Nr. 223; in Kraft 29.07.2026</t>
  </si>
  <si>
    <t xml:space="preserve">Zuständigkeit BNetzA</t>
  </si>
  <si>
    <t xml:space="preserve">Leitlinien der Kommission zur Definition eines KI-Systems</t>
  </si>
  <si>
    <t xml:space="preserve">Leitlinie, nicht verbindlich</t>
  </si>
  <si>
    <t xml:space="preserve">02/2025</t>
  </si>
  <si>
    <t xml:space="preserve">Bereich A</t>
  </si>
  <si>
    <t xml:space="preserve">Leitlinien der Kommission zu verbotenen Praktiken</t>
  </si>
  <si>
    <t xml:space="preserve">02/2025; Aktualisierung wegen neuer Verbotsnorm zu erwarten</t>
  </si>
  <si>
    <t xml:space="preserve">Bereich B</t>
  </si>
  <si>
    <t xml:space="preserve">Leitlinien der Kommission zur Einstufung von Hochrisiko-KI</t>
  </si>
  <si>
    <t xml:space="preserve">Entwurf</t>
  </si>
  <si>
    <t xml:space="preserve">Entwurf 19.05.2026; endgültig bis 02.08.2027</t>
  </si>
  <si>
    <t xml:space="preserve">Bereich C</t>
  </si>
  <si>
    <t xml:space="preserve">Leitlinien der Kommission zu Art. 50 und Verhaltenskodex zur Transparenz KI-generierter Inhalte</t>
  </si>
  <si>
    <t xml:space="preserve">Leitlinie bzw. freiwilliger Kodex</t>
  </si>
  <si>
    <t xml:space="preserve">Leitlinien 20.07.2026</t>
  </si>
  <si>
    <t xml:space="preserve">GPAI-Verhaltenskodex und Leitlinien zu Pflichten der GPAI-Anbieter</t>
  </si>
  <si>
    <t xml:space="preserve">freiwilliger Kodex bzw. Leitlinie</t>
  </si>
  <si>
    <t xml:space="preserve">07/2025</t>
  </si>
  <si>
    <t xml:space="preserve">Bereich M</t>
  </si>
  <si>
    <t xml:space="preserve">DIN EN ISO/IEC 42001:2026-08 (= ISO/IEC 42001:2023)</t>
  </si>
  <si>
    <t xml:space="preserve">Norm, freiwillig, zertifizierbar</t>
  </si>
  <si>
    <t xml:space="preserve">EN angenommen 13.03.2026; keine Konformitätsvermutung nach KI-VO</t>
  </si>
  <si>
    <t xml:space="preserve">ISO-Spalte</t>
  </si>
  <si>
    <t xml:space="preserve">Am Normtext abgeglichen (lizenzierte DIN-Fassung lag vor); Verweise auf Abschnittsebene</t>
  </si>
  <si>
    <t xml:space="preserve">EN 18286:2026 Qualitätsmanagementsystem für Zwecke der KI-Verordnung</t>
  </si>
  <si>
    <t xml:space="preserve">Europäische Norm</t>
  </si>
  <si>
    <t xml:space="preserve">veröffentlicht 22.07.2026; im ABl. noch nicht zitiert</t>
  </si>
  <si>
    <t xml:space="preserve">Art. 17 (Anbieter)</t>
  </si>
  <si>
    <t xml:space="preserve">Nur öffentliche Angaben zu Status und Gegenstand; Normtext nicht eingesehen</t>
  </si>
  <si>
    <t xml:space="preserve">prEN 18228 (Risikomanagement), prEN 18229 (Vertrauenswürdigkeit), prEN 18282 (Cybersicherheit)</t>
  </si>
  <si>
    <t xml:space="preserve">Normentwürfe CEN-CENELEC JTC 21</t>
  </si>
  <si>
    <t xml:space="preserve">Entwurf; teils bei Umfrage abgelehnt (Sommer 2026)</t>
  </si>
  <si>
    <t xml:space="preserve">nur Orientierung</t>
  </si>
  <si>
    <t xml:space="preserve">DIN EN ISO/IEC 23894:2025-07 (= ISO/IEC 23894:2023) Leitlinien für KI-Risikomanagement</t>
  </si>
  <si>
    <t xml:space="preserve">Norm, Leitfaden, nicht zertifizierbar</t>
  </si>
  <si>
    <t xml:space="preserve">EN angenommen 12.02.2024</t>
  </si>
  <si>
    <t xml:space="preserve">Spalte Risikomanagement; Blatt Abdeckung</t>
  </si>
  <si>
    <t xml:space="preserve">DIN ISO 31000:2018-10 Risikomanagement, Leitlinien</t>
  </si>
  <si>
    <t xml:space="preserve">veröffentlicht</t>
  </si>
  <si>
    <t xml:space="preserve">Grundstruktur Rahmenwerk und Prozess</t>
  </si>
  <si>
    <t xml:space="preserve">DIN EN ISO/IEC 22989:2024-09 (= ISO/IEC 22989:2022) Konzepte und Terminologie der KI</t>
  </si>
  <si>
    <t xml:space="preserve">Norm, Begriffe</t>
  </si>
  <si>
    <t xml:space="preserve">EN angenommen 26.06.2023</t>
  </si>
  <si>
    <t xml:space="preserve">Begriffe, Rollen, Lebenszyklus</t>
  </si>
  <si>
    <t xml:space="preserve">ISO/IEC 42005:2025 (KI-System-Folgenabschätzung)</t>
  </si>
  <si>
    <t xml:space="preserve">Norm, Leitfaden</t>
  </si>
  <si>
    <t xml:space="preserve">Bereiche F, I</t>
  </si>
  <si>
    <t xml:space="preserve">Nach öffentlich verfügbaren Angaben referenziert (Titel, Gegenstand); nicht im Einzelnen abgeglichen</t>
  </si>
  <si>
    <t xml:space="preserve">ISO/IEC 42006:2025 (Anforderungen an Zertifizierungsstellen)</t>
  </si>
  <si>
    <t xml:space="preserve">Norm</t>
  </si>
  <si>
    <t xml:space="preserve">Bereich D</t>
  </si>
  <si>
    <t xml:space="preserve">ISO/IEC 5338:2023; ISO/IEC 38507:2022</t>
  </si>
  <si>
    <t xml:space="preserve">Lebenszyklus, Governance</t>
  </si>
  <si>
    <t xml:space="preserve">ISO/IEC 5259-1 bis -4; ISO/IEC 8183:2023; ISO/IEC TR 24027:2021; ISO/IEC TS 12791:2024; ISO/IEC 25059:2023</t>
  </si>
  <si>
    <t xml:space="preserve">Daten, Verzerrung, Qualität</t>
  </si>
  <si>
    <t xml:space="preserve">ISO/IEC 27001:2022, 27002:2022, 27701; ISO 22301</t>
  </si>
  <si>
    <t xml:space="preserve">Sicherheit, Datenschutz, Kontinuität</t>
  </si>
  <si>
    <t xml:space="preserve">Rahmenwerk (USA), freiwillig</t>
  </si>
  <si>
    <t xml:space="preserve">2023; 2024</t>
  </si>
  <si>
    <t xml:space="preserve">Risikokatalog</t>
  </si>
  <si>
    <t xml:space="preserve">OWASP Top 10 für LLM-Anwendungen 2025; MITRE ATLAS; BSI AIC4</t>
  </si>
  <si>
    <t xml:space="preserve">Fachliche Kataloge</t>
  </si>
  <si>
    <t xml:space="preserve">Sicherheitstests, Anbieterbewertung</t>
  </si>
  <si>
    <t xml:space="preserve">Cyber Resilience Act (EU) 2024/2847</t>
  </si>
  <si>
    <t xml:space="preserve">Meldepflichten ab 11.09.2026; im Übrigen ab 11.12.2027</t>
  </si>
  <si>
    <t xml:space="preserve">Nach Wortlaut bzw. öffentlich verfügbaren Angaben referenziert; Stand per Recherche am 14.10.2026; vor Abschluss am Original prüfen</t>
  </si>
  <si>
    <t xml:space="preserve">Richtlinie</t>
  </si>
  <si>
    <t xml:space="preserve">Umsetzung bis 09.12.2026</t>
  </si>
  <si>
    <t xml:space="preserve">Betriebsverfassungsgesetz, AGG, DSGVO und BDSG</t>
  </si>
  <si>
    <t xml:space="preserve">Bundes- bzw. EU-Recht</t>
  </si>
  <si>
    <t xml:space="preserve">in Kraft</t>
  </si>
  <si>
    <t xml:space="preserve">Richtlinie (EU) 2024/2831 (Plattformarbeit)</t>
  </si>
  <si>
    <t xml:space="preserve">Umsetzung bis 02.12.2026</t>
  </si>
</sst>
</file>

<file path=xl/styles.xml><?xml version="1.0" encoding="utf-8"?>
<styleSheet xmlns="http://schemas.openxmlformats.org/spreadsheetml/2006/main">
  <numFmts count="4">
    <numFmt numFmtId="164" formatCode="General"/>
    <numFmt numFmtId="165" formatCode="0%"/>
    <numFmt numFmtId="166" formatCode="General"/>
    <numFmt numFmtId="167" formatCode="dd\.mm\.yyyy"/>
  </numFmts>
  <fonts count="11">
    <font>
      <sz val="11"/>
      <color theme="1"/>
      <name val="Calibri"/>
      <family val="2"/>
      <charset val="1"/>
    </font>
    <font>
      <sz val="10"/>
      <name val="Arial"/>
      <family val="0"/>
    </font>
    <font>
      <sz val="10"/>
      <name val="Arial"/>
      <family val="0"/>
    </font>
    <font>
      <sz val="10"/>
      <name val="Arial"/>
      <family val="0"/>
    </font>
    <font>
      <b val="true"/>
      <sz val="16"/>
      <color rgb="FF0B2545"/>
      <name val="Arial"/>
      <family val="0"/>
      <charset val="1"/>
    </font>
    <font>
      <i val="true"/>
      <sz val="10"/>
      <color rgb="FF555555"/>
      <name val="Arial"/>
      <family val="0"/>
      <charset val="1"/>
    </font>
    <font>
      <b val="true"/>
      <sz val="10"/>
      <color rgb="FF0B2545"/>
      <name val="Arial"/>
      <family val="0"/>
      <charset val="1"/>
    </font>
    <font>
      <sz val="10"/>
      <color rgb="FF000000"/>
      <name val="Arial"/>
      <family val="0"/>
      <charset val="1"/>
    </font>
    <font>
      <b val="true"/>
      <sz val="10"/>
      <color rgb="FFFFFFFF"/>
      <name val="Arial"/>
      <family val="0"/>
      <charset val="1"/>
    </font>
    <font>
      <sz val="9"/>
      <color rgb="FF000000"/>
      <name val="Arial"/>
      <family val="0"/>
      <charset val="1"/>
    </font>
    <font>
      <b val="true"/>
      <sz val="10"/>
      <color rgb="FF000000"/>
      <name val="Arial"/>
      <family val="0"/>
      <charset val="1"/>
    </font>
  </fonts>
  <fills count="8">
    <fill>
      <patternFill patternType="none"/>
    </fill>
    <fill>
      <patternFill patternType="gray125"/>
    </fill>
    <fill>
      <patternFill patternType="solid">
        <fgColor rgb="FF0B2545"/>
        <bgColor rgb="FF333333"/>
      </patternFill>
    </fill>
    <fill>
      <patternFill patternType="solid">
        <fgColor rgb="FFFFF6D5"/>
        <bgColor rgb="FFF7F7F7"/>
      </patternFill>
    </fill>
    <fill>
      <patternFill patternType="solid">
        <fgColor rgb="FFF7F7F7"/>
        <bgColor rgb="FFFFFFFF"/>
      </patternFill>
    </fill>
    <fill>
      <patternFill patternType="solid">
        <fgColor rgb="FFE8EEF7"/>
        <bgColor rgb="FFF7F7F7"/>
      </patternFill>
    </fill>
    <fill>
      <patternFill patternType="solid">
        <fgColor rgb="FFFFEB9C"/>
        <bgColor rgb="FFFFF6D5"/>
      </patternFill>
    </fill>
    <fill>
      <patternFill patternType="solid">
        <fgColor rgb="FFC6EFCE"/>
        <bgColor rgb="FFD9D9D9"/>
      </patternFill>
    </fill>
  </fills>
  <borders count="2">
    <border diagonalUp="false" diagonalDown="false">
      <left/>
      <right/>
      <top/>
      <bottom/>
      <diagonal/>
    </border>
    <border diagonalUp="false" diagonalDown="false">
      <left style="thin">
        <color rgb="FFC9CED6"/>
      </left>
      <right style="thin">
        <color rgb="FFC9CED6"/>
      </right>
      <top style="thin">
        <color rgb="FFC9CED6"/>
      </top>
      <bottom style="thin">
        <color rgb="FFC9CE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9" fillId="5"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5" fontId="10" fillId="0"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xf numFmtId="167" fontId="7" fillId="0" borderId="1" xfId="0" applyFont="true" applyBorder="true" applyAlignment="true" applyProtection="false">
      <alignment horizontal="general" vertical="top" textRotation="0" wrapText="true" indent="0" shrinkToFit="false"/>
      <protection locked="true" hidden="false"/>
    </xf>
    <xf numFmtId="164" fontId="7" fillId="6" borderId="1" xfId="0" applyFont="true" applyBorder="true" applyAlignment="true" applyProtection="false">
      <alignment horizontal="general" vertical="top" textRotation="0" wrapText="true" indent="0" shrinkToFit="false"/>
      <protection locked="true" hidden="false"/>
    </xf>
    <xf numFmtId="164" fontId="7" fillId="7"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0B2545"/>
          <bgColor rgb="FF000000"/>
        </patternFill>
      </fill>
    </dxf>
    <dxf>
      <fill>
        <patternFill patternType="solid">
          <fgColor rgb="FFE8EEF7"/>
          <bgColor rgb="FF000000"/>
        </patternFill>
      </fill>
    </dxf>
    <dxf>
      <fill>
        <patternFill patternType="solid">
          <fgColor rgb="FFF7F7F7"/>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6D5"/>
          <bgColor rgb="FF000000"/>
        </patternFill>
      </fill>
    </dxf>
    <dxf>
      <fill>
        <patternFill>
          <bgColor rgb="FFC6EFCE"/>
        </patternFill>
      </fill>
    </dxf>
    <dxf>
      <fill>
        <patternFill>
          <bgColor rgb="FFFFEB9C"/>
        </patternFill>
      </fill>
    </dxf>
    <dxf>
      <fill>
        <patternFill>
          <bgColor rgb="FFFFC7CE"/>
        </patternFill>
      </fill>
    </dxf>
    <dxf>
      <fill>
        <patternFill>
          <bgColor rgb="FFD9D9D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993366"/>
      <rgbColor rgb="FFFFF6D5"/>
      <rgbColor rgb="FFE8EEF7"/>
      <rgbColor rgb="FF660066"/>
      <rgbColor rgb="FFFF8080"/>
      <rgbColor rgb="FF0066CC"/>
      <rgbColor rgb="FFC9CED6"/>
      <rgbColor rgb="FF000080"/>
      <rgbColor rgb="FFFF00FF"/>
      <rgbColor rgb="FFFFFF00"/>
      <rgbColor rgb="FF00FFFF"/>
      <rgbColor rgb="FF800080"/>
      <rgbColor rgb="FF800000"/>
      <rgbColor rgb="FF008080"/>
      <rgbColor rgb="FF0000FF"/>
      <rgbColor rgb="FF00CCFF"/>
      <rgbColor rgb="FFF7F7F7"/>
      <rgbColor rgb="FFC6EFCE"/>
      <rgbColor rgb="FFFFEB9C"/>
      <rgbColor rgb="FF99CCFF"/>
      <rgbColor rgb="FFFF99CC"/>
      <rgbColor rgb="FFCC99FF"/>
      <rgbColor rgb="FFFFC7CE"/>
      <rgbColor rgb="FF3366FF"/>
      <rgbColor rgb="FF33CCCC"/>
      <rgbColor rgb="FF99CC00"/>
      <rgbColor rgb="FFFFCC00"/>
      <rgbColor rgb="FFFF9900"/>
      <rgbColor rgb="FFFF6600"/>
      <rgbColor rgb="FF555555"/>
      <rgbColor rgb="FFC8A951"/>
      <rgbColor rgb="FF0B2545"/>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B1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20"/>
  </cols>
  <sheetData>
    <row r="1" customFormat="false" ht="19.7" hidden="false" customHeight="false" outlineLevel="0" collapsed="false">
      <c r="A1" s="1" t="s">
        <v>0</v>
      </c>
    </row>
    <row r="2" customFormat="false" ht="15" hidden="false" customHeight="false" outlineLevel="0" collapsed="false">
      <c r="A2" s="2" t="s">
        <v>1</v>
      </c>
    </row>
    <row r="4" customFormat="false" ht="61.5" hidden="false" customHeight="true" outlineLevel="0" collapsed="false">
      <c r="A4" s="3" t="s">
        <v>2</v>
      </c>
      <c r="B4" s="4" t="s">
        <v>3</v>
      </c>
    </row>
    <row r="5" customFormat="false" ht="61.5" hidden="false" customHeight="true" outlineLevel="0" collapsed="false">
      <c r="A5" s="3" t="s">
        <v>4</v>
      </c>
      <c r="B5" s="4" t="s">
        <v>5</v>
      </c>
    </row>
    <row r="6" customFormat="false" ht="61.5" hidden="false" customHeight="true" outlineLevel="0" collapsed="false">
      <c r="A6" s="3" t="s">
        <v>6</v>
      </c>
      <c r="B6" s="4" t="s">
        <v>7</v>
      </c>
    </row>
    <row r="7" customFormat="false" ht="61.5" hidden="false" customHeight="true" outlineLevel="0" collapsed="false">
      <c r="A7" s="3" t="s">
        <v>8</v>
      </c>
      <c r="B7" s="4" t="s">
        <v>9</v>
      </c>
    </row>
    <row r="8" customFormat="false" ht="61.5" hidden="false" customHeight="true" outlineLevel="0" collapsed="false">
      <c r="A8" s="3" t="s">
        <v>10</v>
      </c>
      <c r="B8" s="4" t="s">
        <v>11</v>
      </c>
    </row>
    <row r="9" customFormat="false" ht="61.5" hidden="false" customHeight="true" outlineLevel="0" collapsed="false">
      <c r="A9" s="3" t="s">
        <v>12</v>
      </c>
      <c r="B9" s="4" t="s">
        <v>13</v>
      </c>
    </row>
    <row r="10" customFormat="false" ht="61.5" hidden="false" customHeight="true" outlineLevel="0" collapsed="false">
      <c r="A10" s="3" t="s">
        <v>14</v>
      </c>
      <c r="B10" s="4" t="s">
        <v>15</v>
      </c>
    </row>
    <row r="11" customFormat="false" ht="61.5" hidden="false" customHeight="true" outlineLevel="0" collapsed="false">
      <c r="A11" s="3" t="s">
        <v>16</v>
      </c>
      <c r="B11" s="4" t="s">
        <v>17</v>
      </c>
    </row>
    <row r="12" customFormat="false" ht="61.5" hidden="false" customHeight="true" outlineLevel="0" collapsed="false">
      <c r="A12" s="3" t="s">
        <v>18</v>
      </c>
      <c r="B12" s="4" t="s">
        <v>19</v>
      </c>
    </row>
    <row r="13" customFormat="false" ht="61.5" hidden="false" customHeight="true" outlineLevel="0" collapsed="false">
      <c r="A13" s="3" t="s">
        <v>20</v>
      </c>
      <c r="B13" s="4" t="s">
        <v>21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G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0"/>
    <col collapsed="false" customWidth="true" hidden="false" outlineLevel="0" max="3" min="3" style="0" width="30"/>
    <col collapsed="false" customWidth="true" hidden="false" outlineLevel="0" max="4" min="4" style="0" width="34"/>
    <col collapsed="false" customWidth="true" hidden="false" outlineLevel="0" max="5" min="5" style="0" width="38"/>
    <col collapsed="false" customWidth="true" hidden="false" outlineLevel="0" max="6" min="6" style="0" width="14"/>
    <col collapsed="false" customWidth="true" hidden="false" outlineLevel="0" max="7" min="7" style="0" width="40"/>
  </cols>
  <sheetData>
    <row r="1" customFormat="false" ht="19.7" hidden="false" customHeight="false" outlineLevel="0" collapsed="false">
      <c r="A1" s="1" t="s">
        <v>22</v>
      </c>
    </row>
    <row r="2" customFormat="false" ht="15" hidden="false" customHeight="false" outlineLevel="0" collapsed="false">
      <c r="A2" s="2" t="s">
        <v>23</v>
      </c>
    </row>
    <row r="4" customFormat="false" ht="23.85" hidden="false" customHeight="false" outlineLevel="0" collapsed="false">
      <c r="A4" s="5" t="s">
        <v>24</v>
      </c>
      <c r="B4" s="5" t="s">
        <v>25</v>
      </c>
      <c r="C4" s="5" t="s">
        <v>26</v>
      </c>
      <c r="D4" s="5" t="s">
        <v>27</v>
      </c>
      <c r="E4" s="5" t="s">
        <v>28</v>
      </c>
      <c r="F4" s="5" t="s">
        <v>29</v>
      </c>
      <c r="G4" s="5" t="s">
        <v>30</v>
      </c>
    </row>
    <row r="5" customFormat="false" ht="43.5" hidden="false" customHeight="true" outlineLevel="0" collapsed="false">
      <c r="A5" s="6" t="n">
        <v>1</v>
      </c>
      <c r="B5" s="6" t="s">
        <v>31</v>
      </c>
      <c r="C5" s="6" t="s">
        <v>32</v>
      </c>
      <c r="D5" s="6" t="s">
        <v>33</v>
      </c>
      <c r="E5" s="6" t="s">
        <v>34</v>
      </c>
      <c r="F5" s="7"/>
      <c r="G5" s="7"/>
    </row>
    <row r="6" customFormat="false" ht="43.5" hidden="false" customHeight="true" outlineLevel="0" collapsed="false">
      <c r="A6" s="6" t="n">
        <v>2</v>
      </c>
      <c r="B6" s="6" t="s">
        <v>35</v>
      </c>
      <c r="C6" s="6" t="s">
        <v>36</v>
      </c>
      <c r="D6" s="6" t="s">
        <v>37</v>
      </c>
      <c r="E6" s="6" t="s">
        <v>38</v>
      </c>
      <c r="F6" s="7"/>
      <c r="G6" s="7"/>
    </row>
    <row r="7" customFormat="false" ht="43.5" hidden="false" customHeight="true" outlineLevel="0" collapsed="false">
      <c r="A7" s="6" t="n">
        <v>3</v>
      </c>
      <c r="B7" s="6" t="s">
        <v>39</v>
      </c>
      <c r="C7" s="6" t="s">
        <v>40</v>
      </c>
      <c r="D7" s="6" t="s">
        <v>41</v>
      </c>
      <c r="E7" s="6" t="s">
        <v>42</v>
      </c>
      <c r="F7" s="7"/>
      <c r="G7" s="7"/>
    </row>
    <row r="8" customFormat="false" ht="43.5" hidden="false" customHeight="true" outlineLevel="0" collapsed="false">
      <c r="A8" s="6" t="n">
        <v>4</v>
      </c>
      <c r="B8" s="6" t="s">
        <v>43</v>
      </c>
      <c r="C8" s="6" t="s">
        <v>44</v>
      </c>
      <c r="D8" s="6" t="s">
        <v>45</v>
      </c>
      <c r="E8" s="6" t="s">
        <v>46</v>
      </c>
      <c r="F8" s="7"/>
      <c r="G8" s="7"/>
    </row>
    <row r="9" customFormat="false" ht="43.5" hidden="false" customHeight="true" outlineLevel="0" collapsed="false">
      <c r="A9" s="6" t="n">
        <v>5</v>
      </c>
      <c r="B9" s="6" t="s">
        <v>47</v>
      </c>
      <c r="C9" s="6" t="s">
        <v>48</v>
      </c>
      <c r="D9" s="6" t="s">
        <v>49</v>
      </c>
      <c r="E9" s="6" t="s">
        <v>50</v>
      </c>
      <c r="F9" s="7"/>
      <c r="G9" s="7"/>
    </row>
    <row r="10" customFormat="false" ht="43.5" hidden="false" customHeight="true" outlineLevel="0" collapsed="false">
      <c r="A10" s="6" t="n">
        <v>6</v>
      </c>
      <c r="B10" s="6" t="s">
        <v>51</v>
      </c>
      <c r="C10" s="6" t="s">
        <v>52</v>
      </c>
      <c r="D10" s="6" t="s">
        <v>53</v>
      </c>
      <c r="E10" s="6" t="s">
        <v>54</v>
      </c>
      <c r="F10" s="7"/>
      <c r="G10" s="7"/>
    </row>
    <row r="11" customFormat="false" ht="43.5" hidden="false" customHeight="true" outlineLevel="0" collapsed="false">
      <c r="A11" s="6" t="n">
        <v>7</v>
      </c>
      <c r="B11" s="6" t="s">
        <v>55</v>
      </c>
      <c r="C11" s="6" t="s">
        <v>56</v>
      </c>
      <c r="D11" s="6" t="s">
        <v>57</v>
      </c>
      <c r="E11" s="6" t="s">
        <v>58</v>
      </c>
      <c r="F11" s="7"/>
      <c r="G11" s="7"/>
    </row>
    <row r="12" customFormat="false" ht="43.5" hidden="false" customHeight="true" outlineLevel="0" collapsed="false">
      <c r="A12" s="6" t="n">
        <v>8</v>
      </c>
      <c r="B12" s="6" t="s">
        <v>59</v>
      </c>
      <c r="C12" s="6" t="s">
        <v>60</v>
      </c>
      <c r="D12" s="6" t="s">
        <v>61</v>
      </c>
      <c r="E12" s="6" t="s">
        <v>62</v>
      </c>
      <c r="F12" s="7"/>
      <c r="G12" s="7"/>
    </row>
    <row r="13" customFormat="false" ht="43.5" hidden="false" customHeight="true" outlineLevel="0" collapsed="false">
      <c r="A13" s="6" t="n">
        <v>9</v>
      </c>
      <c r="B13" s="6" t="s">
        <v>63</v>
      </c>
      <c r="C13" s="6" t="s">
        <v>64</v>
      </c>
      <c r="D13" s="6" t="s">
        <v>65</v>
      </c>
      <c r="E13" s="6" t="s">
        <v>42</v>
      </c>
      <c r="F13" s="7"/>
      <c r="G13" s="7"/>
    </row>
    <row r="14" customFormat="false" ht="43.5" hidden="false" customHeight="true" outlineLevel="0" collapsed="false">
      <c r="A14" s="6" t="n">
        <v>10</v>
      </c>
      <c r="B14" s="6" t="s">
        <v>66</v>
      </c>
      <c r="C14" s="6" t="s">
        <v>67</v>
      </c>
      <c r="D14" s="6" t="s">
        <v>68</v>
      </c>
      <c r="E14" s="6" t="s">
        <v>42</v>
      </c>
      <c r="F14" s="7"/>
      <c r="G14" s="7"/>
    </row>
    <row r="15" customFormat="false" ht="43.5" hidden="false" customHeight="true" outlineLevel="0" collapsed="false">
      <c r="A15" s="6" t="n">
        <v>11</v>
      </c>
      <c r="B15" s="6" t="s">
        <v>69</v>
      </c>
      <c r="C15" s="6" t="s">
        <v>70</v>
      </c>
      <c r="D15" s="6" t="s">
        <v>71</v>
      </c>
      <c r="E15" s="6" t="s">
        <v>42</v>
      </c>
      <c r="F15" s="7"/>
      <c r="G15" s="7"/>
    </row>
    <row r="16" customFormat="false" ht="43.5" hidden="false" customHeight="true" outlineLevel="0" collapsed="false">
      <c r="A16" s="6" t="n">
        <v>12</v>
      </c>
      <c r="B16" s="6" t="s">
        <v>72</v>
      </c>
      <c r="C16" s="6" t="s">
        <v>73</v>
      </c>
      <c r="D16" s="6" t="s">
        <v>74</v>
      </c>
      <c r="E16" s="6" t="s">
        <v>42</v>
      </c>
      <c r="F16" s="7"/>
      <c r="G16" s="7"/>
    </row>
  </sheetData>
  <dataValidations count="1">
    <dataValidation allowBlank="true" errorStyle="stop" operator="between" showDropDown="false" showErrorMessage="false" showInputMessage="false" sqref="F5:F16" type="list">
      <formula1>"ja,nein"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8A951"/>
    <pageSetUpPr fitToPage="true"/>
  </sheetPr>
  <dimension ref="A1:S1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2"/>
    <col collapsed="false" customWidth="true" hidden="false" outlineLevel="0" max="3" min="3" style="0" width="52"/>
    <col collapsed="false" customWidth="true" hidden="false" outlineLevel="0" max="4" min="4" style="0" width="14"/>
    <col collapsed="false" customWidth="true" hidden="false" outlineLevel="0" max="5" min="5" style="0" width="13"/>
    <col collapsed="false" customWidth="true" hidden="false" outlineLevel="0" max="6" min="6" style="0" width="12"/>
    <col collapsed="false" customWidth="true" hidden="false" outlineLevel="0" max="7" min="7" style="0" width="52"/>
    <col collapsed="false" customWidth="true" hidden="false" outlineLevel="0" max="8" min="8" style="0" width="32"/>
    <col collapsed="false" customWidth="true" hidden="false" outlineLevel="0" max="9" min="9" style="0" width="28"/>
    <col collapsed="false" customWidth="true" hidden="false" outlineLevel="0" max="10" min="10" style="0" width="30"/>
    <col collapsed="false" customWidth="true" hidden="false" outlineLevel="0" max="11" min="11" style="0" width="34"/>
    <col collapsed="false" customWidth="true" hidden="false" outlineLevel="0" max="12" min="12" style="0" width="40"/>
    <col collapsed="false" customWidth="true" hidden="false" outlineLevel="0" max="13" min="13" style="0" width="30"/>
    <col collapsed="false" customWidth="true" hidden="false" outlineLevel="0" max="14" min="14" style="0" width="14"/>
    <col collapsed="false" customWidth="true" hidden="false" outlineLevel="0" max="15" min="15" style="0" width="16"/>
    <col collapsed="false" customWidth="true" hidden="false" outlineLevel="0" max="16" min="16" style="0" width="11"/>
    <col collapsed="false" customWidth="true" hidden="false" outlineLevel="0" max="17" min="17" style="0" width="28"/>
    <col collapsed="false" customWidth="true" hidden="true" outlineLevel="0" max="19" min="18" style="0" width="4"/>
  </cols>
  <sheetData>
    <row r="1" customFormat="false" ht="19.7" hidden="false" customHeight="false" outlineLevel="0" collapsed="false">
      <c r="A1" s="1" t="s">
        <v>75</v>
      </c>
    </row>
    <row r="2" customFormat="false" ht="15" hidden="false" customHeight="false" outlineLevel="0" collapsed="false">
      <c r="A2" s="2" t="s">
        <v>76</v>
      </c>
    </row>
    <row r="4" customFormat="false" ht="23.85" hidden="false" customHeight="false" outlineLevel="0" collapsed="false">
      <c r="A4" s="5" t="s">
        <v>77</v>
      </c>
      <c r="B4" s="5" t="s">
        <v>78</v>
      </c>
      <c r="C4" s="5" t="s">
        <v>25</v>
      </c>
      <c r="D4" s="5" t="s">
        <v>79</v>
      </c>
      <c r="E4" s="5" t="s">
        <v>14</v>
      </c>
      <c r="F4" s="5" t="s">
        <v>16</v>
      </c>
      <c r="G4" s="5" t="s">
        <v>80</v>
      </c>
      <c r="H4" s="5" t="s">
        <v>81</v>
      </c>
      <c r="I4" s="5" t="s">
        <v>82</v>
      </c>
      <c r="J4" s="5" t="s">
        <v>83</v>
      </c>
      <c r="K4" s="5" t="s">
        <v>84</v>
      </c>
      <c r="L4" s="5" t="s">
        <v>85</v>
      </c>
      <c r="M4" s="5" t="s">
        <v>86</v>
      </c>
      <c r="N4" s="5" t="s">
        <v>18</v>
      </c>
      <c r="O4" s="5" t="s">
        <v>87</v>
      </c>
      <c r="P4" s="5" t="s">
        <v>88</v>
      </c>
      <c r="Q4" s="5" t="s">
        <v>89</v>
      </c>
      <c r="R4" s="5" t="s">
        <v>90</v>
      </c>
      <c r="S4" s="5" t="s">
        <v>91</v>
      </c>
    </row>
    <row r="5" customFormat="false" ht="43.25" hidden="false" customHeight="false" outlineLevel="0" collapsed="false">
      <c r="A5" s="8" t="s">
        <v>92</v>
      </c>
      <c r="B5" s="8" t="s">
        <v>93</v>
      </c>
      <c r="C5" s="8" t="s">
        <v>94</v>
      </c>
      <c r="D5" s="8" t="s">
        <v>95</v>
      </c>
      <c r="E5" s="8" t="s">
        <v>96</v>
      </c>
      <c r="F5" s="8" t="s">
        <v>97</v>
      </c>
      <c r="G5" s="8" t="s">
        <v>98</v>
      </c>
      <c r="H5" s="8" t="s">
        <v>99</v>
      </c>
      <c r="I5" s="8" t="s">
        <v>100</v>
      </c>
      <c r="J5" s="8"/>
      <c r="K5" s="8" t="s">
        <v>101</v>
      </c>
      <c r="L5" s="8" t="s">
        <v>102</v>
      </c>
      <c r="M5" s="8"/>
      <c r="N5" s="9" t="s">
        <v>103</v>
      </c>
      <c r="O5" s="9"/>
      <c r="P5" s="9"/>
      <c r="Q5" s="9"/>
      <c r="R5" s="8" t="s">
        <v>104</v>
      </c>
      <c r="S5" s="8" t="s">
        <v>105</v>
      </c>
    </row>
    <row r="6" customFormat="false" ht="53.7" hidden="false" customHeight="false" outlineLevel="0" collapsed="false">
      <c r="A6" s="10" t="s">
        <v>106</v>
      </c>
      <c r="B6" s="10" t="s">
        <v>93</v>
      </c>
      <c r="C6" s="10" t="s">
        <v>107</v>
      </c>
      <c r="D6" s="10" t="s">
        <v>95</v>
      </c>
      <c r="E6" s="10" t="s">
        <v>96</v>
      </c>
      <c r="F6" s="10" t="s">
        <v>97</v>
      </c>
      <c r="G6" s="10" t="s">
        <v>108</v>
      </c>
      <c r="H6" s="10" t="s">
        <v>109</v>
      </c>
      <c r="I6" s="10" t="s">
        <v>110</v>
      </c>
      <c r="J6" s="10"/>
      <c r="K6" s="10" t="s">
        <v>111</v>
      </c>
      <c r="L6" s="10" t="s">
        <v>112</v>
      </c>
      <c r="M6" s="10" t="s">
        <v>113</v>
      </c>
      <c r="N6" s="9" t="s">
        <v>103</v>
      </c>
      <c r="O6" s="9"/>
      <c r="P6" s="9"/>
      <c r="Q6" s="9"/>
      <c r="R6" s="8" t="s">
        <v>114</v>
      </c>
      <c r="S6" s="8" t="s">
        <v>115</v>
      </c>
    </row>
    <row r="7" customFormat="false" ht="32.8" hidden="false" customHeight="false" outlineLevel="0" collapsed="false">
      <c r="A7" s="8" t="s">
        <v>116</v>
      </c>
      <c r="B7" s="8" t="s">
        <v>93</v>
      </c>
      <c r="C7" s="8" t="s">
        <v>117</v>
      </c>
      <c r="D7" s="8" t="s">
        <v>95</v>
      </c>
      <c r="E7" s="8" t="s">
        <v>96</v>
      </c>
      <c r="F7" s="8" t="s">
        <v>97</v>
      </c>
      <c r="G7" s="8" t="s">
        <v>118</v>
      </c>
      <c r="H7" s="8" t="s">
        <v>119</v>
      </c>
      <c r="I7" s="8" t="s">
        <v>120</v>
      </c>
      <c r="J7" s="8"/>
      <c r="K7" s="8" t="s">
        <v>121</v>
      </c>
      <c r="L7" s="8" t="s">
        <v>122</v>
      </c>
      <c r="M7" s="8"/>
      <c r="N7" s="9" t="s">
        <v>103</v>
      </c>
      <c r="O7" s="9"/>
      <c r="P7" s="9"/>
      <c r="Q7" s="9"/>
      <c r="R7" s="8" t="s">
        <v>123</v>
      </c>
      <c r="S7" s="8" t="s">
        <v>105</v>
      </c>
    </row>
    <row r="8" customFormat="false" ht="43.25" hidden="false" customHeight="false" outlineLevel="0" collapsed="false">
      <c r="A8" s="10" t="s">
        <v>124</v>
      </c>
      <c r="B8" s="10" t="s">
        <v>93</v>
      </c>
      <c r="C8" s="10" t="s">
        <v>125</v>
      </c>
      <c r="D8" s="10" t="s">
        <v>126</v>
      </c>
      <c r="E8" s="10" t="s">
        <v>96</v>
      </c>
      <c r="F8" s="10" t="s">
        <v>127</v>
      </c>
      <c r="G8" s="10" t="s">
        <v>128</v>
      </c>
      <c r="H8" s="10" t="s">
        <v>129</v>
      </c>
      <c r="I8" s="10" t="s">
        <v>130</v>
      </c>
      <c r="J8" s="10"/>
      <c r="K8" s="10" t="s">
        <v>131</v>
      </c>
      <c r="L8" s="10" t="s">
        <v>122</v>
      </c>
      <c r="M8" s="10"/>
      <c r="N8" s="9" t="s">
        <v>103</v>
      </c>
      <c r="O8" s="9"/>
      <c r="P8" s="9"/>
      <c r="Q8" s="9"/>
      <c r="R8" s="8" t="s">
        <v>132</v>
      </c>
      <c r="S8" s="8" t="s">
        <v>105</v>
      </c>
    </row>
    <row r="9" customFormat="false" ht="43.25" hidden="false" customHeight="false" outlineLevel="0" collapsed="false">
      <c r="A9" s="8" t="s">
        <v>133</v>
      </c>
      <c r="B9" s="8" t="s">
        <v>93</v>
      </c>
      <c r="C9" s="8" t="s">
        <v>134</v>
      </c>
      <c r="D9" s="8" t="s">
        <v>95</v>
      </c>
      <c r="E9" s="8" t="s">
        <v>96</v>
      </c>
      <c r="F9" s="8" t="s">
        <v>97</v>
      </c>
      <c r="G9" s="8" t="s">
        <v>135</v>
      </c>
      <c r="H9" s="8" t="s">
        <v>136</v>
      </c>
      <c r="I9" s="8" t="s">
        <v>36</v>
      </c>
      <c r="J9" s="8"/>
      <c r="K9" s="8" t="s">
        <v>137</v>
      </c>
      <c r="L9" s="8" t="s">
        <v>138</v>
      </c>
      <c r="M9" s="8"/>
      <c r="N9" s="9" t="s">
        <v>103</v>
      </c>
      <c r="O9" s="9"/>
      <c r="P9" s="9"/>
      <c r="Q9" s="9"/>
      <c r="R9" s="8" t="s">
        <v>139</v>
      </c>
      <c r="S9" s="8" t="s">
        <v>140</v>
      </c>
    </row>
    <row r="10" customFormat="false" ht="32.8" hidden="false" customHeight="false" outlineLevel="0" collapsed="false">
      <c r="A10" s="10" t="s">
        <v>141</v>
      </c>
      <c r="B10" s="10" t="s">
        <v>93</v>
      </c>
      <c r="C10" s="10" t="s">
        <v>142</v>
      </c>
      <c r="D10" s="10" t="s">
        <v>95</v>
      </c>
      <c r="E10" s="10" t="s">
        <v>96</v>
      </c>
      <c r="F10" s="10" t="s">
        <v>97</v>
      </c>
      <c r="G10" s="10" t="s">
        <v>143</v>
      </c>
      <c r="H10" s="10" t="s">
        <v>144</v>
      </c>
      <c r="I10" s="10" t="s">
        <v>145</v>
      </c>
      <c r="J10" s="10"/>
      <c r="K10" s="10" t="s">
        <v>146</v>
      </c>
      <c r="L10" s="10" t="s">
        <v>147</v>
      </c>
      <c r="M10" s="10" t="s">
        <v>148</v>
      </c>
      <c r="N10" s="9" t="s">
        <v>103</v>
      </c>
      <c r="O10" s="9"/>
      <c r="P10" s="9"/>
      <c r="Q10" s="9"/>
      <c r="R10" s="8" t="s">
        <v>149</v>
      </c>
      <c r="S10" s="8" t="s">
        <v>150</v>
      </c>
    </row>
    <row r="11" customFormat="false" ht="53.7" hidden="false" customHeight="false" outlineLevel="0" collapsed="false">
      <c r="A11" s="8" t="s">
        <v>151</v>
      </c>
      <c r="B11" s="8" t="s">
        <v>152</v>
      </c>
      <c r="C11" s="8" t="s">
        <v>153</v>
      </c>
      <c r="D11" s="8" t="s">
        <v>95</v>
      </c>
      <c r="E11" s="8" t="s">
        <v>96</v>
      </c>
      <c r="F11" s="8" t="s">
        <v>97</v>
      </c>
      <c r="G11" s="8" t="s">
        <v>154</v>
      </c>
      <c r="H11" s="8" t="s">
        <v>155</v>
      </c>
      <c r="I11" s="8" t="s">
        <v>156</v>
      </c>
      <c r="J11" s="8"/>
      <c r="K11" s="8" t="s">
        <v>157</v>
      </c>
      <c r="L11" s="8" t="s">
        <v>158</v>
      </c>
      <c r="M11" s="8"/>
      <c r="N11" s="9" t="s">
        <v>103</v>
      </c>
      <c r="O11" s="9"/>
      <c r="P11" s="9"/>
      <c r="Q11" s="9"/>
      <c r="R11" s="8" t="s">
        <v>159</v>
      </c>
      <c r="S11" s="8" t="s">
        <v>150</v>
      </c>
    </row>
    <row r="12" customFormat="false" ht="43.25" hidden="false" customHeight="false" outlineLevel="0" collapsed="false">
      <c r="A12" s="10" t="s">
        <v>160</v>
      </c>
      <c r="B12" s="10" t="s">
        <v>152</v>
      </c>
      <c r="C12" s="10" t="s">
        <v>161</v>
      </c>
      <c r="D12" s="10" t="s">
        <v>95</v>
      </c>
      <c r="E12" s="10" t="s">
        <v>96</v>
      </c>
      <c r="F12" s="10" t="s">
        <v>162</v>
      </c>
      <c r="G12" s="10" t="s">
        <v>163</v>
      </c>
      <c r="H12" s="10" t="s">
        <v>164</v>
      </c>
      <c r="I12" s="10" t="s">
        <v>165</v>
      </c>
      <c r="J12" s="10"/>
      <c r="K12" s="10" t="s">
        <v>166</v>
      </c>
      <c r="L12" s="10" t="s">
        <v>147</v>
      </c>
      <c r="M12" s="10"/>
      <c r="N12" s="9" t="s">
        <v>103</v>
      </c>
      <c r="O12" s="9"/>
      <c r="P12" s="9"/>
      <c r="Q12" s="9"/>
      <c r="R12" s="8" t="s">
        <v>167</v>
      </c>
      <c r="S12" s="8" t="s">
        <v>150</v>
      </c>
    </row>
    <row r="13" customFormat="false" ht="32.8" hidden="false" customHeight="false" outlineLevel="0" collapsed="false">
      <c r="A13" s="8" t="s">
        <v>168</v>
      </c>
      <c r="B13" s="8" t="s">
        <v>152</v>
      </c>
      <c r="C13" s="8" t="s">
        <v>169</v>
      </c>
      <c r="D13" s="8" t="s">
        <v>126</v>
      </c>
      <c r="E13" s="8" t="s">
        <v>96</v>
      </c>
      <c r="F13" s="8" t="s">
        <v>97</v>
      </c>
      <c r="G13" s="8" t="s">
        <v>170</v>
      </c>
      <c r="H13" s="8" t="s">
        <v>171</v>
      </c>
      <c r="I13" s="8" t="s">
        <v>172</v>
      </c>
      <c r="J13" s="8"/>
      <c r="K13" s="8" t="s">
        <v>173</v>
      </c>
      <c r="L13" s="8" t="s">
        <v>147</v>
      </c>
      <c r="M13" s="8"/>
      <c r="N13" s="9" t="s">
        <v>103</v>
      </c>
      <c r="O13" s="9"/>
      <c r="P13" s="9"/>
      <c r="Q13" s="9"/>
      <c r="R13" s="8" t="s">
        <v>174</v>
      </c>
      <c r="S13" s="8" t="s">
        <v>150</v>
      </c>
    </row>
    <row r="14" customFormat="false" ht="32.8" hidden="false" customHeight="false" outlineLevel="0" collapsed="false">
      <c r="A14" s="10" t="s">
        <v>175</v>
      </c>
      <c r="B14" s="10" t="s">
        <v>152</v>
      </c>
      <c r="C14" s="10" t="s">
        <v>176</v>
      </c>
      <c r="D14" s="10" t="s">
        <v>95</v>
      </c>
      <c r="E14" s="10" t="s">
        <v>96</v>
      </c>
      <c r="F14" s="10" t="s">
        <v>97</v>
      </c>
      <c r="G14" s="10" t="s">
        <v>177</v>
      </c>
      <c r="H14" s="10" t="s">
        <v>178</v>
      </c>
      <c r="I14" s="10" t="s">
        <v>179</v>
      </c>
      <c r="J14" s="10"/>
      <c r="K14" s="10" t="s">
        <v>180</v>
      </c>
      <c r="L14" s="10" t="s">
        <v>181</v>
      </c>
      <c r="M14" s="10"/>
      <c r="N14" s="9" t="s">
        <v>103</v>
      </c>
      <c r="O14" s="9"/>
      <c r="P14" s="9"/>
      <c r="Q14" s="9"/>
      <c r="R14" s="8" t="s">
        <v>182</v>
      </c>
      <c r="S14" s="8" t="s">
        <v>183</v>
      </c>
    </row>
    <row r="15" customFormat="false" ht="32.8" hidden="false" customHeight="false" outlineLevel="0" collapsed="false">
      <c r="A15" s="8" t="s">
        <v>184</v>
      </c>
      <c r="B15" s="8" t="s">
        <v>185</v>
      </c>
      <c r="C15" s="8" t="s">
        <v>186</v>
      </c>
      <c r="D15" s="8" t="s">
        <v>95</v>
      </c>
      <c r="E15" s="8" t="s">
        <v>96</v>
      </c>
      <c r="F15" s="8" t="s">
        <v>187</v>
      </c>
      <c r="G15" s="8" t="s">
        <v>188</v>
      </c>
      <c r="H15" s="8" t="s">
        <v>189</v>
      </c>
      <c r="I15" s="8" t="s">
        <v>52</v>
      </c>
      <c r="J15" s="8"/>
      <c r="K15" s="8" t="s">
        <v>190</v>
      </c>
      <c r="L15" s="8" t="s">
        <v>191</v>
      </c>
      <c r="M15" s="8"/>
      <c r="N15" s="9" t="s">
        <v>103</v>
      </c>
      <c r="O15" s="9"/>
      <c r="P15" s="9"/>
      <c r="Q15" s="9"/>
      <c r="R15" s="8" t="s">
        <v>192</v>
      </c>
      <c r="S15" s="8" t="s">
        <v>193</v>
      </c>
    </row>
    <row r="16" customFormat="false" ht="43.25" hidden="false" customHeight="false" outlineLevel="0" collapsed="false">
      <c r="A16" s="10" t="s">
        <v>194</v>
      </c>
      <c r="B16" s="10" t="s">
        <v>185</v>
      </c>
      <c r="C16" s="10" t="s">
        <v>195</v>
      </c>
      <c r="D16" s="10" t="s">
        <v>95</v>
      </c>
      <c r="E16" s="10" t="s">
        <v>96</v>
      </c>
      <c r="F16" s="10" t="s">
        <v>127</v>
      </c>
      <c r="G16" s="10" t="s">
        <v>196</v>
      </c>
      <c r="H16" s="10" t="s">
        <v>197</v>
      </c>
      <c r="I16" s="10" t="s">
        <v>198</v>
      </c>
      <c r="J16" s="10"/>
      <c r="K16" s="10" t="s">
        <v>199</v>
      </c>
      <c r="L16" s="10" t="s">
        <v>200</v>
      </c>
      <c r="M16" s="10"/>
      <c r="N16" s="9" t="s">
        <v>103</v>
      </c>
      <c r="O16" s="9"/>
      <c r="P16" s="9"/>
      <c r="Q16" s="9"/>
      <c r="R16" s="8" t="s">
        <v>201</v>
      </c>
      <c r="S16" s="8" t="s">
        <v>193</v>
      </c>
    </row>
    <row r="17" customFormat="false" ht="32.8" hidden="false" customHeight="false" outlineLevel="0" collapsed="false">
      <c r="A17" s="8" t="s">
        <v>202</v>
      </c>
      <c r="B17" s="8" t="s">
        <v>185</v>
      </c>
      <c r="C17" s="8" t="s">
        <v>203</v>
      </c>
      <c r="D17" s="8" t="s">
        <v>95</v>
      </c>
      <c r="E17" s="8" t="s">
        <v>96</v>
      </c>
      <c r="F17" s="8" t="s">
        <v>127</v>
      </c>
      <c r="G17" s="8" t="s">
        <v>204</v>
      </c>
      <c r="H17" s="8" t="s">
        <v>189</v>
      </c>
      <c r="I17" s="8" t="s">
        <v>205</v>
      </c>
      <c r="J17" s="8"/>
      <c r="K17" s="8" t="s">
        <v>190</v>
      </c>
      <c r="L17" s="8" t="s">
        <v>206</v>
      </c>
      <c r="M17" s="8"/>
      <c r="N17" s="9" t="s">
        <v>103</v>
      </c>
      <c r="O17" s="9"/>
      <c r="P17" s="9"/>
      <c r="Q17" s="9"/>
      <c r="R17" s="8" t="s">
        <v>192</v>
      </c>
      <c r="S17" s="8" t="s">
        <v>193</v>
      </c>
    </row>
    <row r="18" customFormat="false" ht="43.25" hidden="false" customHeight="false" outlineLevel="0" collapsed="false">
      <c r="A18" s="10" t="s">
        <v>207</v>
      </c>
      <c r="B18" s="10" t="s">
        <v>185</v>
      </c>
      <c r="C18" s="10" t="s">
        <v>208</v>
      </c>
      <c r="D18" s="10" t="s">
        <v>95</v>
      </c>
      <c r="E18" s="10" t="s">
        <v>96</v>
      </c>
      <c r="F18" s="10" t="s">
        <v>127</v>
      </c>
      <c r="G18" s="10" t="s">
        <v>209</v>
      </c>
      <c r="H18" s="10" t="s">
        <v>189</v>
      </c>
      <c r="I18" s="10" t="s">
        <v>210</v>
      </c>
      <c r="J18" s="10"/>
      <c r="K18" s="10" t="s">
        <v>190</v>
      </c>
      <c r="L18" s="10" t="s">
        <v>191</v>
      </c>
      <c r="M18" s="10"/>
      <c r="N18" s="9" t="s">
        <v>103</v>
      </c>
      <c r="O18" s="9"/>
      <c r="P18" s="9"/>
      <c r="Q18" s="9"/>
      <c r="R18" s="8" t="s">
        <v>192</v>
      </c>
      <c r="S18" s="8" t="s">
        <v>193</v>
      </c>
    </row>
    <row r="19" customFormat="false" ht="53.7" hidden="false" customHeight="false" outlineLevel="0" collapsed="false">
      <c r="A19" s="8" t="s">
        <v>211</v>
      </c>
      <c r="B19" s="8" t="s">
        <v>185</v>
      </c>
      <c r="C19" s="8" t="s">
        <v>212</v>
      </c>
      <c r="D19" s="8" t="s">
        <v>213</v>
      </c>
      <c r="E19" s="8" t="s">
        <v>214</v>
      </c>
      <c r="F19" s="8" t="s">
        <v>127</v>
      </c>
      <c r="G19" s="8" t="s">
        <v>215</v>
      </c>
      <c r="H19" s="8" t="s">
        <v>216</v>
      </c>
      <c r="I19" s="8" t="s">
        <v>60</v>
      </c>
      <c r="J19" s="8"/>
      <c r="K19" s="8" t="s">
        <v>217</v>
      </c>
      <c r="L19" s="8" t="s">
        <v>191</v>
      </c>
      <c r="M19" s="8"/>
      <c r="N19" s="9" t="s">
        <v>103</v>
      </c>
      <c r="O19" s="9"/>
      <c r="P19" s="9"/>
      <c r="Q19" s="9"/>
      <c r="R19" s="8" t="s">
        <v>218</v>
      </c>
      <c r="S19" s="8" t="s">
        <v>193</v>
      </c>
    </row>
    <row r="20" customFormat="false" ht="43.25" hidden="false" customHeight="false" outlineLevel="0" collapsed="false">
      <c r="A20" s="10" t="s">
        <v>219</v>
      </c>
      <c r="B20" s="10" t="s">
        <v>185</v>
      </c>
      <c r="C20" s="10" t="s">
        <v>220</v>
      </c>
      <c r="D20" s="10" t="s">
        <v>95</v>
      </c>
      <c r="E20" s="10" t="s">
        <v>64</v>
      </c>
      <c r="F20" s="10" t="s">
        <v>221</v>
      </c>
      <c r="G20" s="10" t="s">
        <v>222</v>
      </c>
      <c r="H20" s="10" t="s">
        <v>223</v>
      </c>
      <c r="I20" s="10" t="s">
        <v>64</v>
      </c>
      <c r="J20" s="10"/>
      <c r="K20" s="10" t="s">
        <v>224</v>
      </c>
      <c r="L20" s="10" t="s">
        <v>225</v>
      </c>
      <c r="M20" s="10"/>
      <c r="N20" s="9" t="s">
        <v>103</v>
      </c>
      <c r="O20" s="9"/>
      <c r="P20" s="9"/>
      <c r="Q20" s="9"/>
      <c r="R20" s="8" t="s">
        <v>226</v>
      </c>
      <c r="S20" s="8" t="s">
        <v>227</v>
      </c>
    </row>
    <row r="21" customFormat="false" ht="32.8" hidden="false" customHeight="false" outlineLevel="0" collapsed="false">
      <c r="A21" s="8" t="s">
        <v>228</v>
      </c>
      <c r="B21" s="8" t="s">
        <v>185</v>
      </c>
      <c r="C21" s="8" t="s">
        <v>229</v>
      </c>
      <c r="D21" s="8" t="s">
        <v>95</v>
      </c>
      <c r="E21" s="8" t="s">
        <v>96</v>
      </c>
      <c r="F21" s="8" t="s">
        <v>230</v>
      </c>
      <c r="G21" s="8" t="s">
        <v>231</v>
      </c>
      <c r="H21" s="8" t="s">
        <v>232</v>
      </c>
      <c r="I21" s="8" t="s">
        <v>233</v>
      </c>
      <c r="J21" s="8"/>
      <c r="K21" s="8" t="s">
        <v>234</v>
      </c>
      <c r="L21" s="8" t="s">
        <v>235</v>
      </c>
      <c r="M21" s="8"/>
      <c r="N21" s="9" t="s">
        <v>103</v>
      </c>
      <c r="O21" s="9"/>
      <c r="P21" s="9"/>
      <c r="Q21" s="9"/>
      <c r="R21" s="8" t="s">
        <v>236</v>
      </c>
      <c r="S21" s="8" t="s">
        <v>237</v>
      </c>
    </row>
    <row r="22" customFormat="false" ht="53.7" hidden="false" customHeight="false" outlineLevel="0" collapsed="false">
      <c r="A22" s="10" t="s">
        <v>238</v>
      </c>
      <c r="B22" s="10" t="s">
        <v>239</v>
      </c>
      <c r="C22" s="10" t="s">
        <v>240</v>
      </c>
      <c r="D22" s="10" t="s">
        <v>95</v>
      </c>
      <c r="E22" s="10" t="s">
        <v>96</v>
      </c>
      <c r="F22" s="10" t="s">
        <v>97</v>
      </c>
      <c r="G22" s="10" t="s">
        <v>241</v>
      </c>
      <c r="H22" s="10" t="s">
        <v>242</v>
      </c>
      <c r="I22" s="10" t="s">
        <v>243</v>
      </c>
      <c r="J22" s="10"/>
      <c r="K22" s="10" t="s">
        <v>244</v>
      </c>
      <c r="L22" s="10" t="s">
        <v>245</v>
      </c>
      <c r="M22" s="10" t="s">
        <v>246</v>
      </c>
      <c r="N22" s="9" t="s">
        <v>103</v>
      </c>
      <c r="O22" s="9"/>
      <c r="P22" s="9"/>
      <c r="Q22" s="9"/>
      <c r="R22" s="8" t="s">
        <v>247</v>
      </c>
      <c r="S22" s="8" t="s">
        <v>248</v>
      </c>
    </row>
    <row r="23" customFormat="false" ht="74.6" hidden="false" customHeight="false" outlineLevel="0" collapsed="false">
      <c r="A23" s="8" t="s">
        <v>249</v>
      </c>
      <c r="B23" s="8" t="s">
        <v>239</v>
      </c>
      <c r="C23" s="8" t="s">
        <v>250</v>
      </c>
      <c r="D23" s="8" t="s">
        <v>95</v>
      </c>
      <c r="E23" s="8" t="s">
        <v>96</v>
      </c>
      <c r="F23" s="8" t="s">
        <v>230</v>
      </c>
      <c r="G23" s="8" t="s">
        <v>251</v>
      </c>
      <c r="H23" s="8" t="s">
        <v>252</v>
      </c>
      <c r="I23" s="8"/>
      <c r="J23" s="8"/>
      <c r="K23" s="8" t="s">
        <v>253</v>
      </c>
      <c r="L23" s="8" t="s">
        <v>254</v>
      </c>
      <c r="M23" s="8"/>
      <c r="N23" s="9" t="s">
        <v>103</v>
      </c>
      <c r="O23" s="9"/>
      <c r="P23" s="9"/>
      <c r="Q23" s="9"/>
      <c r="R23" s="8" t="s">
        <v>255</v>
      </c>
      <c r="S23" s="8" t="s">
        <v>256</v>
      </c>
    </row>
    <row r="24" customFormat="false" ht="53.7" hidden="false" customHeight="false" outlineLevel="0" collapsed="false">
      <c r="A24" s="10" t="s">
        <v>257</v>
      </c>
      <c r="B24" s="10" t="s">
        <v>239</v>
      </c>
      <c r="C24" s="10" t="s">
        <v>258</v>
      </c>
      <c r="D24" s="10" t="s">
        <v>95</v>
      </c>
      <c r="E24" s="10" t="s">
        <v>96</v>
      </c>
      <c r="F24" s="10" t="s">
        <v>97</v>
      </c>
      <c r="G24" s="10" t="s">
        <v>259</v>
      </c>
      <c r="H24" s="10" t="s">
        <v>260</v>
      </c>
      <c r="I24" s="10" t="s">
        <v>261</v>
      </c>
      <c r="J24" s="10"/>
      <c r="K24" s="10" t="s">
        <v>262</v>
      </c>
      <c r="L24" s="10" t="s">
        <v>263</v>
      </c>
      <c r="M24" s="10"/>
      <c r="N24" s="9" t="s">
        <v>103</v>
      </c>
      <c r="O24" s="9"/>
      <c r="P24" s="9"/>
      <c r="Q24" s="9"/>
      <c r="R24" s="8" t="s">
        <v>264</v>
      </c>
      <c r="S24" s="8" t="s">
        <v>265</v>
      </c>
    </row>
    <row r="25" customFormat="false" ht="43.25" hidden="false" customHeight="false" outlineLevel="0" collapsed="false">
      <c r="A25" s="8" t="s">
        <v>266</v>
      </c>
      <c r="B25" s="8" t="s">
        <v>239</v>
      </c>
      <c r="C25" s="8" t="s">
        <v>267</v>
      </c>
      <c r="D25" s="8" t="s">
        <v>95</v>
      </c>
      <c r="E25" s="8" t="s">
        <v>96</v>
      </c>
      <c r="F25" s="8" t="s">
        <v>230</v>
      </c>
      <c r="G25" s="8" t="s">
        <v>268</v>
      </c>
      <c r="H25" s="8" t="s">
        <v>269</v>
      </c>
      <c r="I25" s="8" t="s">
        <v>270</v>
      </c>
      <c r="J25" s="8"/>
      <c r="K25" s="8" t="s">
        <v>271</v>
      </c>
      <c r="L25" s="8" t="s">
        <v>272</v>
      </c>
      <c r="M25" s="8"/>
      <c r="N25" s="9" t="s">
        <v>103</v>
      </c>
      <c r="O25" s="9"/>
      <c r="P25" s="9"/>
      <c r="Q25" s="9"/>
      <c r="R25" s="8" t="s">
        <v>273</v>
      </c>
      <c r="S25" s="8" t="s">
        <v>274</v>
      </c>
    </row>
    <row r="26" customFormat="false" ht="32.8" hidden="false" customHeight="false" outlineLevel="0" collapsed="false">
      <c r="A26" s="10" t="s">
        <v>275</v>
      </c>
      <c r="B26" s="10" t="s">
        <v>239</v>
      </c>
      <c r="C26" s="10" t="s">
        <v>276</v>
      </c>
      <c r="D26" s="10" t="s">
        <v>95</v>
      </c>
      <c r="E26" s="10" t="s">
        <v>96</v>
      </c>
      <c r="F26" s="10" t="s">
        <v>230</v>
      </c>
      <c r="G26" s="10" t="s">
        <v>277</v>
      </c>
      <c r="H26" s="10" t="s">
        <v>278</v>
      </c>
      <c r="I26" s="10" t="s">
        <v>279</v>
      </c>
      <c r="J26" s="10"/>
      <c r="K26" s="10" t="s">
        <v>280</v>
      </c>
      <c r="L26" s="10" t="s">
        <v>281</v>
      </c>
      <c r="M26" s="10" t="s">
        <v>282</v>
      </c>
      <c r="N26" s="9" t="s">
        <v>103</v>
      </c>
      <c r="O26" s="9"/>
      <c r="P26" s="9"/>
      <c r="Q26" s="9"/>
      <c r="R26" s="8" t="s">
        <v>283</v>
      </c>
      <c r="S26" s="8" t="s">
        <v>284</v>
      </c>
    </row>
    <row r="27" customFormat="false" ht="126.85" hidden="false" customHeight="false" outlineLevel="0" collapsed="false">
      <c r="A27" s="8" t="s">
        <v>285</v>
      </c>
      <c r="B27" s="8" t="s">
        <v>239</v>
      </c>
      <c r="C27" s="8" t="s">
        <v>286</v>
      </c>
      <c r="D27" s="8" t="s">
        <v>95</v>
      </c>
      <c r="E27" s="8" t="s">
        <v>96</v>
      </c>
      <c r="F27" s="8" t="s">
        <v>230</v>
      </c>
      <c r="G27" s="8" t="s">
        <v>287</v>
      </c>
      <c r="H27" s="8" t="s">
        <v>288</v>
      </c>
      <c r="I27" s="8"/>
      <c r="J27" s="8"/>
      <c r="K27" s="8" t="s">
        <v>289</v>
      </c>
      <c r="L27" s="8" t="s">
        <v>290</v>
      </c>
      <c r="M27" s="8"/>
      <c r="N27" s="9" t="s">
        <v>103</v>
      </c>
      <c r="O27" s="9"/>
      <c r="P27" s="9"/>
      <c r="Q27" s="9"/>
      <c r="R27" s="8" t="s">
        <v>291</v>
      </c>
      <c r="S27" s="8" t="s">
        <v>292</v>
      </c>
    </row>
    <row r="28" customFormat="false" ht="32.8" hidden="false" customHeight="false" outlineLevel="0" collapsed="false">
      <c r="A28" s="10" t="s">
        <v>293</v>
      </c>
      <c r="B28" s="10" t="s">
        <v>239</v>
      </c>
      <c r="C28" s="10" t="s">
        <v>294</v>
      </c>
      <c r="D28" s="10" t="s">
        <v>95</v>
      </c>
      <c r="E28" s="10" t="s">
        <v>96</v>
      </c>
      <c r="F28" s="10" t="s">
        <v>230</v>
      </c>
      <c r="G28" s="10" t="s">
        <v>295</v>
      </c>
      <c r="H28" s="10" t="s">
        <v>296</v>
      </c>
      <c r="I28" s="10" t="s">
        <v>297</v>
      </c>
      <c r="J28" s="10"/>
      <c r="K28" s="10" t="s">
        <v>298</v>
      </c>
      <c r="L28" s="10" t="s">
        <v>299</v>
      </c>
      <c r="M28" s="10"/>
      <c r="N28" s="9" t="s">
        <v>103</v>
      </c>
      <c r="O28" s="9"/>
      <c r="P28" s="9"/>
      <c r="Q28" s="9"/>
      <c r="R28" s="8" t="s">
        <v>300</v>
      </c>
      <c r="S28" s="8" t="s">
        <v>301</v>
      </c>
    </row>
    <row r="29" customFormat="false" ht="32.8" hidden="false" customHeight="false" outlineLevel="0" collapsed="false">
      <c r="A29" s="8" t="s">
        <v>302</v>
      </c>
      <c r="B29" s="8" t="s">
        <v>239</v>
      </c>
      <c r="C29" s="8" t="s">
        <v>303</v>
      </c>
      <c r="D29" s="8" t="s">
        <v>95</v>
      </c>
      <c r="E29" s="8" t="s">
        <v>96</v>
      </c>
      <c r="F29" s="8" t="s">
        <v>230</v>
      </c>
      <c r="G29" s="8" t="s">
        <v>304</v>
      </c>
      <c r="H29" s="8" t="s">
        <v>305</v>
      </c>
      <c r="I29" s="8"/>
      <c r="J29" s="8"/>
      <c r="K29" s="8" t="s">
        <v>306</v>
      </c>
      <c r="L29" s="8" t="s">
        <v>307</v>
      </c>
      <c r="M29" s="8"/>
      <c r="N29" s="9" t="s">
        <v>103</v>
      </c>
      <c r="O29" s="9"/>
      <c r="P29" s="9"/>
      <c r="Q29" s="9"/>
      <c r="R29" s="8" t="s">
        <v>308</v>
      </c>
      <c r="S29" s="8" t="s">
        <v>309</v>
      </c>
    </row>
    <row r="30" customFormat="false" ht="32.8" hidden="false" customHeight="false" outlineLevel="0" collapsed="false">
      <c r="A30" s="10" t="s">
        <v>310</v>
      </c>
      <c r="B30" s="10" t="s">
        <v>239</v>
      </c>
      <c r="C30" s="10" t="s">
        <v>311</v>
      </c>
      <c r="D30" s="10" t="s">
        <v>95</v>
      </c>
      <c r="E30" s="10" t="s">
        <v>96</v>
      </c>
      <c r="F30" s="10" t="s">
        <v>230</v>
      </c>
      <c r="G30" s="10" t="s">
        <v>312</v>
      </c>
      <c r="H30" s="10" t="s">
        <v>313</v>
      </c>
      <c r="I30" s="10" t="s">
        <v>314</v>
      </c>
      <c r="J30" s="10"/>
      <c r="K30" s="10" t="s">
        <v>315</v>
      </c>
      <c r="L30" s="10"/>
      <c r="M30" s="10" t="s">
        <v>316</v>
      </c>
      <c r="N30" s="9" t="s">
        <v>103</v>
      </c>
      <c r="O30" s="9"/>
      <c r="P30" s="9"/>
      <c r="Q30" s="9"/>
      <c r="R30" s="8" t="s">
        <v>317</v>
      </c>
      <c r="S30" s="8" t="s">
        <v>105</v>
      </c>
    </row>
    <row r="31" customFormat="false" ht="32.8" hidden="false" customHeight="false" outlineLevel="0" collapsed="false">
      <c r="A31" s="8" t="s">
        <v>318</v>
      </c>
      <c r="B31" s="8" t="s">
        <v>239</v>
      </c>
      <c r="C31" s="8" t="s">
        <v>319</v>
      </c>
      <c r="D31" s="8" t="s">
        <v>95</v>
      </c>
      <c r="E31" s="8" t="s">
        <v>96</v>
      </c>
      <c r="F31" s="8" t="s">
        <v>230</v>
      </c>
      <c r="G31" s="8" t="s">
        <v>320</v>
      </c>
      <c r="H31" s="8" t="s">
        <v>321</v>
      </c>
      <c r="I31" s="8"/>
      <c r="J31" s="8"/>
      <c r="K31" s="8" t="s">
        <v>322</v>
      </c>
      <c r="L31" s="8" t="s">
        <v>323</v>
      </c>
      <c r="M31" s="8"/>
      <c r="N31" s="9" t="s">
        <v>103</v>
      </c>
      <c r="O31" s="9"/>
      <c r="P31" s="9"/>
      <c r="Q31" s="9"/>
      <c r="R31" s="8" t="s">
        <v>324</v>
      </c>
      <c r="S31" s="8" t="s">
        <v>325</v>
      </c>
    </row>
    <row r="32" customFormat="false" ht="74.6" hidden="false" customHeight="false" outlineLevel="0" collapsed="false">
      <c r="A32" s="10" t="s">
        <v>326</v>
      </c>
      <c r="B32" s="10" t="s">
        <v>327</v>
      </c>
      <c r="C32" s="10" t="s">
        <v>328</v>
      </c>
      <c r="D32" s="10" t="s">
        <v>95</v>
      </c>
      <c r="E32" s="10" t="s">
        <v>96</v>
      </c>
      <c r="F32" s="10" t="s">
        <v>97</v>
      </c>
      <c r="G32" s="10" t="s">
        <v>329</v>
      </c>
      <c r="H32" s="10" t="s">
        <v>330</v>
      </c>
      <c r="I32" s="10" t="s">
        <v>331</v>
      </c>
      <c r="J32" s="10"/>
      <c r="K32" s="10" t="s">
        <v>332</v>
      </c>
      <c r="L32" s="10" t="s">
        <v>333</v>
      </c>
      <c r="M32" s="10"/>
      <c r="N32" s="9" t="s">
        <v>103</v>
      </c>
      <c r="O32" s="9"/>
      <c r="P32" s="9"/>
      <c r="Q32" s="9"/>
      <c r="R32" s="8" t="s">
        <v>334</v>
      </c>
      <c r="S32" s="8" t="s">
        <v>335</v>
      </c>
    </row>
    <row r="33" customFormat="false" ht="32.8" hidden="false" customHeight="false" outlineLevel="0" collapsed="false">
      <c r="A33" s="8" t="s">
        <v>336</v>
      </c>
      <c r="B33" s="8" t="s">
        <v>327</v>
      </c>
      <c r="C33" s="8" t="s">
        <v>337</v>
      </c>
      <c r="D33" s="8" t="s">
        <v>126</v>
      </c>
      <c r="E33" s="8" t="s">
        <v>214</v>
      </c>
      <c r="F33" s="8" t="s">
        <v>127</v>
      </c>
      <c r="G33" s="8" t="s">
        <v>338</v>
      </c>
      <c r="H33" s="8" t="s">
        <v>339</v>
      </c>
      <c r="I33" s="8" t="s">
        <v>340</v>
      </c>
      <c r="J33" s="8"/>
      <c r="K33" s="8" t="s">
        <v>341</v>
      </c>
      <c r="L33" s="8" t="s">
        <v>342</v>
      </c>
      <c r="M33" s="8"/>
      <c r="N33" s="9" t="s">
        <v>103</v>
      </c>
      <c r="O33" s="9"/>
      <c r="P33" s="9"/>
      <c r="Q33" s="9"/>
      <c r="R33" s="8" t="s">
        <v>343</v>
      </c>
      <c r="S33" s="8" t="s">
        <v>344</v>
      </c>
    </row>
    <row r="34" customFormat="false" ht="95.5" hidden="false" customHeight="false" outlineLevel="0" collapsed="false">
      <c r="A34" s="10" t="s">
        <v>345</v>
      </c>
      <c r="B34" s="10" t="s">
        <v>346</v>
      </c>
      <c r="C34" s="10" t="s">
        <v>347</v>
      </c>
      <c r="D34" s="10" t="s">
        <v>95</v>
      </c>
      <c r="E34" s="10" t="s">
        <v>96</v>
      </c>
      <c r="F34" s="10" t="s">
        <v>230</v>
      </c>
      <c r="G34" s="10" t="s">
        <v>348</v>
      </c>
      <c r="H34" s="10" t="s">
        <v>349</v>
      </c>
      <c r="I34" s="10" t="s">
        <v>350</v>
      </c>
      <c r="J34" s="10"/>
      <c r="K34" s="10" t="s">
        <v>351</v>
      </c>
      <c r="L34" s="10" t="s">
        <v>352</v>
      </c>
      <c r="M34" s="10" t="s">
        <v>353</v>
      </c>
      <c r="N34" s="9" t="s">
        <v>103</v>
      </c>
      <c r="O34" s="9"/>
      <c r="P34" s="9"/>
      <c r="Q34" s="9"/>
      <c r="R34" s="8" t="s">
        <v>354</v>
      </c>
      <c r="S34" s="8" t="s">
        <v>355</v>
      </c>
    </row>
    <row r="35" customFormat="false" ht="64.15" hidden="false" customHeight="false" outlineLevel="0" collapsed="false">
      <c r="A35" s="8" t="s">
        <v>356</v>
      </c>
      <c r="B35" s="8" t="s">
        <v>346</v>
      </c>
      <c r="C35" s="8" t="s">
        <v>357</v>
      </c>
      <c r="D35" s="8" t="s">
        <v>95</v>
      </c>
      <c r="E35" s="8" t="s">
        <v>96</v>
      </c>
      <c r="F35" s="8" t="s">
        <v>230</v>
      </c>
      <c r="G35" s="8" t="s">
        <v>358</v>
      </c>
      <c r="H35" s="8" t="s">
        <v>359</v>
      </c>
      <c r="I35" s="8" t="s">
        <v>360</v>
      </c>
      <c r="J35" s="8"/>
      <c r="K35" s="8" t="s">
        <v>361</v>
      </c>
      <c r="L35" s="8" t="s">
        <v>362</v>
      </c>
      <c r="M35" s="8"/>
      <c r="N35" s="9" t="s">
        <v>103</v>
      </c>
      <c r="O35" s="9"/>
      <c r="P35" s="9"/>
      <c r="Q35" s="9"/>
      <c r="R35" s="8" t="s">
        <v>363</v>
      </c>
      <c r="S35" s="8" t="s">
        <v>364</v>
      </c>
    </row>
    <row r="36" customFormat="false" ht="85.05" hidden="false" customHeight="false" outlineLevel="0" collapsed="false">
      <c r="A36" s="10" t="s">
        <v>365</v>
      </c>
      <c r="B36" s="10" t="s">
        <v>346</v>
      </c>
      <c r="C36" s="10" t="s">
        <v>366</v>
      </c>
      <c r="D36" s="10" t="s">
        <v>213</v>
      </c>
      <c r="E36" s="10" t="s">
        <v>214</v>
      </c>
      <c r="F36" s="10" t="s">
        <v>127</v>
      </c>
      <c r="G36" s="10" t="s">
        <v>367</v>
      </c>
      <c r="H36" s="10" t="s">
        <v>368</v>
      </c>
      <c r="I36" s="10" t="s">
        <v>369</v>
      </c>
      <c r="J36" s="10"/>
      <c r="K36" s="10" t="s">
        <v>370</v>
      </c>
      <c r="L36" s="10" t="s">
        <v>371</v>
      </c>
      <c r="M36" s="10" t="s">
        <v>372</v>
      </c>
      <c r="N36" s="9" t="s">
        <v>103</v>
      </c>
      <c r="O36" s="9"/>
      <c r="P36" s="9"/>
      <c r="Q36" s="9"/>
      <c r="R36" s="8" t="s">
        <v>373</v>
      </c>
      <c r="S36" s="8" t="s">
        <v>374</v>
      </c>
    </row>
    <row r="37" customFormat="false" ht="95.5" hidden="false" customHeight="false" outlineLevel="0" collapsed="false">
      <c r="A37" s="8" t="s">
        <v>375</v>
      </c>
      <c r="B37" s="8" t="s">
        <v>346</v>
      </c>
      <c r="C37" s="8" t="s">
        <v>376</v>
      </c>
      <c r="D37" s="8" t="s">
        <v>95</v>
      </c>
      <c r="E37" s="8" t="s">
        <v>96</v>
      </c>
      <c r="F37" s="8" t="s">
        <v>230</v>
      </c>
      <c r="G37" s="8" t="s">
        <v>377</v>
      </c>
      <c r="H37" s="8" t="s">
        <v>378</v>
      </c>
      <c r="I37" s="8" t="s">
        <v>379</v>
      </c>
      <c r="J37" s="8"/>
      <c r="K37" s="8" t="s">
        <v>380</v>
      </c>
      <c r="L37" s="8" t="s">
        <v>381</v>
      </c>
      <c r="M37" s="8" t="s">
        <v>382</v>
      </c>
      <c r="N37" s="9" t="s">
        <v>103</v>
      </c>
      <c r="O37" s="9"/>
      <c r="P37" s="9"/>
      <c r="Q37" s="9"/>
      <c r="R37" s="8" t="s">
        <v>383</v>
      </c>
      <c r="S37" s="8" t="s">
        <v>384</v>
      </c>
    </row>
    <row r="38" customFormat="false" ht="43.25" hidden="false" customHeight="false" outlineLevel="0" collapsed="false">
      <c r="A38" s="10" t="s">
        <v>385</v>
      </c>
      <c r="B38" s="10" t="s">
        <v>346</v>
      </c>
      <c r="C38" s="10" t="s">
        <v>386</v>
      </c>
      <c r="D38" s="10" t="s">
        <v>95</v>
      </c>
      <c r="E38" s="10" t="s">
        <v>96</v>
      </c>
      <c r="F38" s="10" t="s">
        <v>230</v>
      </c>
      <c r="G38" s="10" t="s">
        <v>387</v>
      </c>
      <c r="H38" s="10" t="s">
        <v>388</v>
      </c>
      <c r="I38" s="10" t="s">
        <v>389</v>
      </c>
      <c r="J38" s="10"/>
      <c r="K38" s="10" t="s">
        <v>390</v>
      </c>
      <c r="L38" s="10" t="s">
        <v>391</v>
      </c>
      <c r="M38" s="10"/>
      <c r="N38" s="9" t="s">
        <v>103</v>
      </c>
      <c r="O38" s="9"/>
      <c r="P38" s="9"/>
      <c r="Q38" s="9"/>
      <c r="R38" s="8" t="s">
        <v>392</v>
      </c>
      <c r="S38" s="8" t="s">
        <v>393</v>
      </c>
    </row>
    <row r="39" customFormat="false" ht="53.7" hidden="false" customHeight="false" outlineLevel="0" collapsed="false">
      <c r="A39" s="8" t="s">
        <v>394</v>
      </c>
      <c r="B39" s="8" t="s">
        <v>395</v>
      </c>
      <c r="C39" s="8" t="s">
        <v>396</v>
      </c>
      <c r="D39" s="8" t="s">
        <v>95</v>
      </c>
      <c r="E39" s="8" t="s">
        <v>96</v>
      </c>
      <c r="F39" s="8" t="s">
        <v>230</v>
      </c>
      <c r="G39" s="8" t="s">
        <v>397</v>
      </c>
      <c r="H39" s="8" t="s">
        <v>398</v>
      </c>
      <c r="I39" s="8" t="s">
        <v>399</v>
      </c>
      <c r="J39" s="8"/>
      <c r="K39" s="8" t="s">
        <v>400</v>
      </c>
      <c r="L39" s="8" t="s">
        <v>401</v>
      </c>
      <c r="M39" s="8" t="s">
        <v>402</v>
      </c>
      <c r="N39" s="9" t="s">
        <v>103</v>
      </c>
      <c r="O39" s="9"/>
      <c r="P39" s="9"/>
      <c r="Q39" s="9"/>
      <c r="R39" s="8" t="s">
        <v>403</v>
      </c>
      <c r="S39" s="8" t="s">
        <v>404</v>
      </c>
    </row>
    <row r="40" customFormat="false" ht="53.7" hidden="false" customHeight="false" outlineLevel="0" collapsed="false">
      <c r="A40" s="10" t="s">
        <v>405</v>
      </c>
      <c r="B40" s="10" t="s">
        <v>395</v>
      </c>
      <c r="C40" s="10" t="s">
        <v>406</v>
      </c>
      <c r="D40" s="10" t="s">
        <v>213</v>
      </c>
      <c r="E40" s="10" t="s">
        <v>214</v>
      </c>
      <c r="F40" s="10" t="s">
        <v>127</v>
      </c>
      <c r="G40" s="10" t="s">
        <v>407</v>
      </c>
      <c r="H40" s="10" t="s">
        <v>408</v>
      </c>
      <c r="I40" s="10" t="s">
        <v>409</v>
      </c>
      <c r="J40" s="10"/>
      <c r="K40" s="10" t="s">
        <v>410</v>
      </c>
      <c r="L40" s="10" t="s">
        <v>411</v>
      </c>
      <c r="M40" s="10" t="s">
        <v>412</v>
      </c>
      <c r="N40" s="9" t="s">
        <v>103</v>
      </c>
      <c r="O40" s="9"/>
      <c r="P40" s="9"/>
      <c r="Q40" s="9"/>
      <c r="R40" s="8" t="s">
        <v>413</v>
      </c>
      <c r="S40" s="8" t="s">
        <v>414</v>
      </c>
    </row>
    <row r="41" customFormat="false" ht="43.25" hidden="false" customHeight="false" outlineLevel="0" collapsed="false">
      <c r="A41" s="8" t="s">
        <v>415</v>
      </c>
      <c r="B41" s="8" t="s">
        <v>395</v>
      </c>
      <c r="C41" s="8" t="s">
        <v>416</v>
      </c>
      <c r="D41" s="8" t="s">
        <v>95</v>
      </c>
      <c r="E41" s="8" t="s">
        <v>96</v>
      </c>
      <c r="F41" s="8" t="s">
        <v>417</v>
      </c>
      <c r="G41" s="8" t="s">
        <v>418</v>
      </c>
      <c r="H41" s="8" t="s">
        <v>419</v>
      </c>
      <c r="I41" s="8" t="s">
        <v>420</v>
      </c>
      <c r="J41" s="8"/>
      <c r="K41" s="8" t="s">
        <v>421</v>
      </c>
      <c r="L41" s="8" t="s">
        <v>422</v>
      </c>
      <c r="M41" s="8" t="s">
        <v>423</v>
      </c>
      <c r="N41" s="9" t="s">
        <v>103</v>
      </c>
      <c r="O41" s="9"/>
      <c r="P41" s="9"/>
      <c r="Q41" s="9"/>
      <c r="R41" s="8" t="s">
        <v>424</v>
      </c>
      <c r="S41" s="8" t="s">
        <v>425</v>
      </c>
    </row>
    <row r="42" customFormat="false" ht="32.8" hidden="false" customHeight="false" outlineLevel="0" collapsed="false">
      <c r="A42" s="10" t="s">
        <v>426</v>
      </c>
      <c r="B42" s="10" t="s">
        <v>395</v>
      </c>
      <c r="C42" s="10" t="s">
        <v>427</v>
      </c>
      <c r="D42" s="10" t="s">
        <v>126</v>
      </c>
      <c r="E42" s="10" t="s">
        <v>214</v>
      </c>
      <c r="F42" s="10" t="s">
        <v>127</v>
      </c>
      <c r="G42" s="10" t="s">
        <v>428</v>
      </c>
      <c r="H42" s="10" t="s">
        <v>429</v>
      </c>
      <c r="I42" s="10" t="s">
        <v>430</v>
      </c>
      <c r="J42" s="10"/>
      <c r="K42" s="10" t="s">
        <v>431</v>
      </c>
      <c r="L42" s="10" t="s">
        <v>432</v>
      </c>
      <c r="M42" s="10"/>
      <c r="N42" s="9" t="s">
        <v>103</v>
      </c>
      <c r="O42" s="9"/>
      <c r="P42" s="9"/>
      <c r="Q42" s="9"/>
      <c r="R42" s="8" t="s">
        <v>433</v>
      </c>
      <c r="S42" s="8" t="s">
        <v>404</v>
      </c>
    </row>
    <row r="43" customFormat="false" ht="43.25" hidden="false" customHeight="false" outlineLevel="0" collapsed="false">
      <c r="A43" s="8" t="s">
        <v>434</v>
      </c>
      <c r="B43" s="8" t="s">
        <v>395</v>
      </c>
      <c r="C43" s="8" t="s">
        <v>435</v>
      </c>
      <c r="D43" s="8" t="s">
        <v>95</v>
      </c>
      <c r="E43" s="8" t="s">
        <v>96</v>
      </c>
      <c r="F43" s="8" t="s">
        <v>230</v>
      </c>
      <c r="G43" s="8" t="s">
        <v>436</v>
      </c>
      <c r="H43" s="8" t="s">
        <v>437</v>
      </c>
      <c r="I43" s="8"/>
      <c r="J43" s="8"/>
      <c r="K43" s="8" t="s">
        <v>438</v>
      </c>
      <c r="L43" s="8" t="s">
        <v>439</v>
      </c>
      <c r="M43" s="8" t="s">
        <v>440</v>
      </c>
      <c r="N43" s="9" t="s">
        <v>103</v>
      </c>
      <c r="O43" s="9"/>
      <c r="P43" s="9"/>
      <c r="Q43" s="9"/>
      <c r="R43" s="8" t="s">
        <v>441</v>
      </c>
      <c r="S43" s="8" t="s">
        <v>442</v>
      </c>
    </row>
    <row r="44" customFormat="false" ht="32.8" hidden="false" customHeight="false" outlineLevel="0" collapsed="false">
      <c r="A44" s="10" t="s">
        <v>443</v>
      </c>
      <c r="B44" s="10" t="s">
        <v>395</v>
      </c>
      <c r="C44" s="10" t="s">
        <v>444</v>
      </c>
      <c r="D44" s="10" t="s">
        <v>126</v>
      </c>
      <c r="E44" s="10" t="s">
        <v>96</v>
      </c>
      <c r="F44" s="10" t="s">
        <v>230</v>
      </c>
      <c r="G44" s="10" t="s">
        <v>445</v>
      </c>
      <c r="H44" s="10" t="s">
        <v>446</v>
      </c>
      <c r="I44" s="10" t="s">
        <v>447</v>
      </c>
      <c r="J44" s="10"/>
      <c r="K44" s="10" t="s">
        <v>173</v>
      </c>
      <c r="L44" s="10" t="s">
        <v>448</v>
      </c>
      <c r="M44" s="10" t="s">
        <v>449</v>
      </c>
      <c r="N44" s="9" t="s">
        <v>103</v>
      </c>
      <c r="O44" s="9"/>
      <c r="P44" s="9"/>
      <c r="Q44" s="9"/>
      <c r="R44" s="8" t="s">
        <v>174</v>
      </c>
      <c r="S44" s="8" t="s">
        <v>450</v>
      </c>
    </row>
    <row r="45" customFormat="false" ht="95.5" hidden="false" customHeight="false" outlineLevel="0" collapsed="false">
      <c r="A45" s="8" t="s">
        <v>451</v>
      </c>
      <c r="B45" s="8" t="s">
        <v>395</v>
      </c>
      <c r="C45" s="8" t="s">
        <v>452</v>
      </c>
      <c r="D45" s="8" t="s">
        <v>95</v>
      </c>
      <c r="E45" s="8" t="s">
        <v>96</v>
      </c>
      <c r="F45" s="8" t="s">
        <v>230</v>
      </c>
      <c r="G45" s="8" t="s">
        <v>453</v>
      </c>
      <c r="H45" s="8" t="s">
        <v>454</v>
      </c>
      <c r="I45" s="8" t="s">
        <v>455</v>
      </c>
      <c r="J45" s="8"/>
      <c r="K45" s="8" t="s">
        <v>456</v>
      </c>
      <c r="L45" s="8" t="s">
        <v>457</v>
      </c>
      <c r="M45" s="8"/>
      <c r="N45" s="9" t="s">
        <v>103</v>
      </c>
      <c r="O45" s="9"/>
      <c r="P45" s="9"/>
      <c r="Q45" s="9"/>
      <c r="R45" s="8" t="s">
        <v>458</v>
      </c>
      <c r="S45" s="8" t="s">
        <v>459</v>
      </c>
    </row>
    <row r="46" customFormat="false" ht="147.75" hidden="false" customHeight="false" outlineLevel="0" collapsed="false">
      <c r="A46" s="10" t="s">
        <v>460</v>
      </c>
      <c r="B46" s="10" t="s">
        <v>461</v>
      </c>
      <c r="C46" s="10" t="s">
        <v>462</v>
      </c>
      <c r="D46" s="10" t="s">
        <v>213</v>
      </c>
      <c r="E46" s="10" t="s">
        <v>214</v>
      </c>
      <c r="F46" s="10" t="s">
        <v>127</v>
      </c>
      <c r="G46" s="10" t="s">
        <v>463</v>
      </c>
      <c r="H46" s="10" t="s">
        <v>464</v>
      </c>
      <c r="I46" s="10" t="s">
        <v>465</v>
      </c>
      <c r="J46" s="10"/>
      <c r="K46" s="10" t="s">
        <v>466</v>
      </c>
      <c r="L46" s="10" t="s">
        <v>467</v>
      </c>
      <c r="M46" s="10" t="s">
        <v>468</v>
      </c>
      <c r="N46" s="9" t="s">
        <v>103</v>
      </c>
      <c r="O46" s="9"/>
      <c r="P46" s="9"/>
      <c r="Q46" s="9"/>
      <c r="R46" s="8" t="s">
        <v>469</v>
      </c>
      <c r="S46" s="8" t="s">
        <v>470</v>
      </c>
    </row>
    <row r="47" customFormat="false" ht="53.7" hidden="false" customHeight="false" outlineLevel="0" collapsed="false">
      <c r="A47" s="8" t="s">
        <v>471</v>
      </c>
      <c r="B47" s="8" t="s">
        <v>461</v>
      </c>
      <c r="C47" s="8" t="s">
        <v>472</v>
      </c>
      <c r="D47" s="8" t="s">
        <v>213</v>
      </c>
      <c r="E47" s="8" t="s">
        <v>214</v>
      </c>
      <c r="F47" s="8" t="s">
        <v>127</v>
      </c>
      <c r="G47" s="8" t="s">
        <v>473</v>
      </c>
      <c r="H47" s="8" t="s">
        <v>474</v>
      </c>
      <c r="I47" s="8" t="s">
        <v>475</v>
      </c>
      <c r="J47" s="8"/>
      <c r="K47" s="8" t="s">
        <v>476</v>
      </c>
      <c r="L47" s="8"/>
      <c r="M47" s="8" t="s">
        <v>477</v>
      </c>
      <c r="N47" s="9" t="s">
        <v>103</v>
      </c>
      <c r="O47" s="9"/>
      <c r="P47" s="9"/>
      <c r="Q47" s="9"/>
      <c r="R47" s="8" t="s">
        <v>478</v>
      </c>
      <c r="S47" s="8" t="s">
        <v>105</v>
      </c>
    </row>
    <row r="48" customFormat="false" ht="43.25" hidden="false" customHeight="false" outlineLevel="0" collapsed="false">
      <c r="A48" s="10" t="s">
        <v>479</v>
      </c>
      <c r="B48" s="10" t="s">
        <v>461</v>
      </c>
      <c r="C48" s="10" t="s">
        <v>480</v>
      </c>
      <c r="D48" s="10" t="s">
        <v>213</v>
      </c>
      <c r="E48" s="10" t="s">
        <v>214</v>
      </c>
      <c r="F48" s="10" t="s">
        <v>127</v>
      </c>
      <c r="G48" s="10" t="s">
        <v>481</v>
      </c>
      <c r="H48" s="10" t="s">
        <v>482</v>
      </c>
      <c r="I48" s="10" t="s">
        <v>483</v>
      </c>
      <c r="J48" s="10"/>
      <c r="K48" s="10" t="s">
        <v>484</v>
      </c>
      <c r="L48" s="10" t="s">
        <v>485</v>
      </c>
      <c r="M48" s="10"/>
      <c r="N48" s="9" t="s">
        <v>103</v>
      </c>
      <c r="O48" s="9"/>
      <c r="P48" s="9"/>
      <c r="Q48" s="9"/>
      <c r="R48" s="8" t="s">
        <v>486</v>
      </c>
      <c r="S48" s="8" t="s">
        <v>301</v>
      </c>
    </row>
    <row r="49" customFormat="false" ht="32.8" hidden="false" customHeight="false" outlineLevel="0" collapsed="false">
      <c r="A49" s="8" t="s">
        <v>487</v>
      </c>
      <c r="B49" s="8" t="s">
        <v>461</v>
      </c>
      <c r="C49" s="8" t="s">
        <v>488</v>
      </c>
      <c r="D49" s="8" t="s">
        <v>213</v>
      </c>
      <c r="E49" s="8" t="s">
        <v>214</v>
      </c>
      <c r="F49" s="8" t="s">
        <v>127</v>
      </c>
      <c r="G49" s="8" t="s">
        <v>489</v>
      </c>
      <c r="H49" s="8" t="s">
        <v>490</v>
      </c>
      <c r="I49" s="8" t="s">
        <v>491</v>
      </c>
      <c r="J49" s="8"/>
      <c r="K49" s="8" t="s">
        <v>492</v>
      </c>
      <c r="L49" s="8" t="s">
        <v>493</v>
      </c>
      <c r="M49" s="8"/>
      <c r="N49" s="9" t="s">
        <v>103</v>
      </c>
      <c r="O49" s="9"/>
      <c r="P49" s="9"/>
      <c r="Q49" s="9"/>
      <c r="R49" s="8" t="s">
        <v>494</v>
      </c>
      <c r="S49" s="8" t="s">
        <v>301</v>
      </c>
    </row>
    <row r="50" customFormat="false" ht="43.25" hidden="false" customHeight="false" outlineLevel="0" collapsed="false">
      <c r="A50" s="10" t="s">
        <v>495</v>
      </c>
      <c r="B50" s="10" t="s">
        <v>461</v>
      </c>
      <c r="C50" s="10" t="s">
        <v>496</v>
      </c>
      <c r="D50" s="10" t="s">
        <v>213</v>
      </c>
      <c r="E50" s="10" t="s">
        <v>214</v>
      </c>
      <c r="F50" s="10" t="s">
        <v>127</v>
      </c>
      <c r="G50" s="10" t="s">
        <v>497</v>
      </c>
      <c r="H50" s="10" t="s">
        <v>498</v>
      </c>
      <c r="I50" s="10" t="s">
        <v>499</v>
      </c>
      <c r="J50" s="10"/>
      <c r="K50" s="10" t="s">
        <v>224</v>
      </c>
      <c r="L50" s="10" t="s">
        <v>225</v>
      </c>
      <c r="M50" s="10"/>
      <c r="N50" s="9" t="s">
        <v>103</v>
      </c>
      <c r="O50" s="9"/>
      <c r="P50" s="9"/>
      <c r="Q50" s="9"/>
      <c r="R50" s="8" t="s">
        <v>226</v>
      </c>
      <c r="S50" s="8" t="s">
        <v>227</v>
      </c>
    </row>
    <row r="51" customFormat="false" ht="43.25" hidden="false" customHeight="false" outlineLevel="0" collapsed="false">
      <c r="A51" s="8" t="s">
        <v>500</v>
      </c>
      <c r="B51" s="8" t="s">
        <v>461</v>
      </c>
      <c r="C51" s="8" t="s">
        <v>501</v>
      </c>
      <c r="D51" s="8" t="s">
        <v>213</v>
      </c>
      <c r="E51" s="8" t="s">
        <v>214</v>
      </c>
      <c r="F51" s="8" t="s">
        <v>127</v>
      </c>
      <c r="G51" s="8" t="s">
        <v>502</v>
      </c>
      <c r="H51" s="8" t="s">
        <v>503</v>
      </c>
      <c r="I51" s="8" t="s">
        <v>504</v>
      </c>
      <c r="J51" s="8"/>
      <c r="K51" s="8" t="s">
        <v>505</v>
      </c>
      <c r="L51" s="8" t="s">
        <v>342</v>
      </c>
      <c r="M51" s="8" t="s">
        <v>506</v>
      </c>
      <c r="N51" s="9" t="s">
        <v>103</v>
      </c>
      <c r="O51" s="9"/>
      <c r="P51" s="9"/>
      <c r="Q51" s="9"/>
      <c r="R51" s="8" t="s">
        <v>507</v>
      </c>
      <c r="S51" s="8" t="s">
        <v>344</v>
      </c>
    </row>
    <row r="52" customFormat="false" ht="43.25" hidden="false" customHeight="false" outlineLevel="0" collapsed="false">
      <c r="A52" s="10" t="s">
        <v>508</v>
      </c>
      <c r="B52" s="10" t="s">
        <v>461</v>
      </c>
      <c r="C52" s="10" t="s">
        <v>509</v>
      </c>
      <c r="D52" s="10" t="s">
        <v>213</v>
      </c>
      <c r="E52" s="10" t="s">
        <v>214</v>
      </c>
      <c r="F52" s="10" t="s">
        <v>127</v>
      </c>
      <c r="G52" s="10" t="s">
        <v>510</v>
      </c>
      <c r="H52" s="10" t="s">
        <v>511</v>
      </c>
      <c r="I52" s="10" t="s">
        <v>512</v>
      </c>
      <c r="J52" s="10"/>
      <c r="K52" s="10" t="s">
        <v>513</v>
      </c>
      <c r="L52" s="10" t="s">
        <v>514</v>
      </c>
      <c r="M52" s="10" t="s">
        <v>515</v>
      </c>
      <c r="N52" s="9" t="s">
        <v>103</v>
      </c>
      <c r="O52" s="9"/>
      <c r="P52" s="9"/>
      <c r="Q52" s="9"/>
      <c r="R52" s="8" t="s">
        <v>516</v>
      </c>
      <c r="S52" s="8" t="s">
        <v>517</v>
      </c>
    </row>
    <row r="53" customFormat="false" ht="32.8" hidden="false" customHeight="false" outlineLevel="0" collapsed="false">
      <c r="A53" s="8" t="s">
        <v>518</v>
      </c>
      <c r="B53" s="8" t="s">
        <v>461</v>
      </c>
      <c r="C53" s="8" t="s">
        <v>519</v>
      </c>
      <c r="D53" s="8" t="s">
        <v>213</v>
      </c>
      <c r="E53" s="8" t="s">
        <v>214</v>
      </c>
      <c r="F53" s="8" t="s">
        <v>127</v>
      </c>
      <c r="G53" s="8" t="s">
        <v>520</v>
      </c>
      <c r="H53" s="8" t="s">
        <v>521</v>
      </c>
      <c r="I53" s="8" t="s">
        <v>522</v>
      </c>
      <c r="J53" s="8"/>
      <c r="K53" s="8" t="s">
        <v>523</v>
      </c>
      <c r="L53" s="8" t="s">
        <v>524</v>
      </c>
      <c r="M53" s="8"/>
      <c r="N53" s="9" t="s">
        <v>103</v>
      </c>
      <c r="O53" s="9"/>
      <c r="P53" s="9"/>
      <c r="Q53" s="9"/>
      <c r="R53" s="8" t="s">
        <v>525</v>
      </c>
      <c r="S53" s="8" t="s">
        <v>105</v>
      </c>
    </row>
    <row r="54" customFormat="false" ht="43.25" hidden="false" customHeight="false" outlineLevel="0" collapsed="false">
      <c r="A54" s="10" t="s">
        <v>526</v>
      </c>
      <c r="B54" s="10" t="s">
        <v>461</v>
      </c>
      <c r="C54" s="10" t="s">
        <v>527</v>
      </c>
      <c r="D54" s="10" t="s">
        <v>213</v>
      </c>
      <c r="E54" s="10" t="s">
        <v>214</v>
      </c>
      <c r="F54" s="10" t="s">
        <v>127</v>
      </c>
      <c r="G54" s="10" t="s">
        <v>528</v>
      </c>
      <c r="H54" s="10" t="s">
        <v>529</v>
      </c>
      <c r="I54" s="10" t="s">
        <v>530</v>
      </c>
      <c r="J54" s="10"/>
      <c r="K54" s="10" t="s">
        <v>531</v>
      </c>
      <c r="L54" s="10"/>
      <c r="M54" s="10"/>
      <c r="N54" s="9" t="s">
        <v>103</v>
      </c>
      <c r="O54" s="9"/>
      <c r="P54" s="9"/>
      <c r="Q54" s="9"/>
      <c r="R54" s="8" t="s">
        <v>532</v>
      </c>
      <c r="S54" s="8" t="s">
        <v>105</v>
      </c>
    </row>
    <row r="55" customFormat="false" ht="43.25" hidden="false" customHeight="false" outlineLevel="0" collapsed="false">
      <c r="A55" s="8" t="s">
        <v>533</v>
      </c>
      <c r="B55" s="8" t="s">
        <v>461</v>
      </c>
      <c r="C55" s="8" t="s">
        <v>534</v>
      </c>
      <c r="D55" s="8" t="s">
        <v>213</v>
      </c>
      <c r="E55" s="8" t="s">
        <v>214</v>
      </c>
      <c r="F55" s="8" t="s">
        <v>127</v>
      </c>
      <c r="G55" s="8" t="s">
        <v>535</v>
      </c>
      <c r="H55" s="8" t="s">
        <v>536</v>
      </c>
      <c r="I55" s="8" t="s">
        <v>537</v>
      </c>
      <c r="J55" s="8"/>
      <c r="K55" s="8" t="s">
        <v>538</v>
      </c>
      <c r="L55" s="8" t="s">
        <v>539</v>
      </c>
      <c r="M55" s="8"/>
      <c r="N55" s="9" t="s">
        <v>103</v>
      </c>
      <c r="O55" s="9"/>
      <c r="P55" s="9"/>
      <c r="Q55" s="9"/>
      <c r="R55" s="8" t="s">
        <v>540</v>
      </c>
      <c r="S55" s="8" t="s">
        <v>237</v>
      </c>
    </row>
    <row r="56" customFormat="false" ht="22.35" hidden="false" customHeight="false" outlineLevel="0" collapsed="false">
      <c r="A56" s="10" t="s">
        <v>541</v>
      </c>
      <c r="B56" s="10" t="s">
        <v>461</v>
      </c>
      <c r="C56" s="10" t="s">
        <v>542</v>
      </c>
      <c r="D56" s="10" t="s">
        <v>213</v>
      </c>
      <c r="E56" s="10" t="s">
        <v>214</v>
      </c>
      <c r="F56" s="10" t="s">
        <v>127</v>
      </c>
      <c r="G56" s="10" t="s">
        <v>543</v>
      </c>
      <c r="H56" s="10" t="s">
        <v>544</v>
      </c>
      <c r="I56" s="10" t="s">
        <v>545</v>
      </c>
      <c r="J56" s="10"/>
      <c r="K56" s="10" t="s">
        <v>546</v>
      </c>
      <c r="L56" s="10" t="s">
        <v>547</v>
      </c>
      <c r="M56" s="10"/>
      <c r="N56" s="9" t="s">
        <v>103</v>
      </c>
      <c r="O56" s="9"/>
      <c r="P56" s="9"/>
      <c r="Q56" s="9"/>
      <c r="R56" s="8" t="s">
        <v>548</v>
      </c>
      <c r="S56" s="8" t="s">
        <v>549</v>
      </c>
    </row>
    <row r="57" customFormat="false" ht="32.8" hidden="false" customHeight="false" outlineLevel="0" collapsed="false">
      <c r="A57" s="8" t="s">
        <v>550</v>
      </c>
      <c r="B57" s="8" t="s">
        <v>551</v>
      </c>
      <c r="C57" s="8" t="s">
        <v>552</v>
      </c>
      <c r="D57" s="8" t="s">
        <v>126</v>
      </c>
      <c r="E57" s="8" t="s">
        <v>214</v>
      </c>
      <c r="F57" s="8" t="s">
        <v>127</v>
      </c>
      <c r="G57" s="8" t="s">
        <v>553</v>
      </c>
      <c r="H57" s="8" t="s">
        <v>554</v>
      </c>
      <c r="I57" s="8" t="s">
        <v>555</v>
      </c>
      <c r="J57" s="8"/>
      <c r="K57" s="8" t="s">
        <v>146</v>
      </c>
      <c r="L57" s="8" t="s">
        <v>556</v>
      </c>
      <c r="M57" s="8"/>
      <c r="N57" s="9" t="s">
        <v>103</v>
      </c>
      <c r="O57" s="9"/>
      <c r="P57" s="9"/>
      <c r="Q57" s="9"/>
      <c r="R57" s="8" t="s">
        <v>149</v>
      </c>
      <c r="S57" s="8" t="s">
        <v>105</v>
      </c>
    </row>
    <row r="58" customFormat="false" ht="32.8" hidden="false" customHeight="false" outlineLevel="0" collapsed="false">
      <c r="A58" s="10" t="s">
        <v>557</v>
      </c>
      <c r="B58" s="10" t="s">
        <v>551</v>
      </c>
      <c r="C58" s="10" t="s">
        <v>558</v>
      </c>
      <c r="D58" s="10" t="s">
        <v>126</v>
      </c>
      <c r="E58" s="10" t="s">
        <v>214</v>
      </c>
      <c r="F58" s="10" t="s">
        <v>127</v>
      </c>
      <c r="G58" s="10" t="s">
        <v>559</v>
      </c>
      <c r="H58" s="10" t="s">
        <v>560</v>
      </c>
      <c r="I58" s="10" t="s">
        <v>561</v>
      </c>
      <c r="J58" s="10"/>
      <c r="K58" s="10" t="s">
        <v>562</v>
      </c>
      <c r="L58" s="10" t="s">
        <v>563</v>
      </c>
      <c r="M58" s="10"/>
      <c r="N58" s="9" t="s">
        <v>103</v>
      </c>
      <c r="O58" s="9"/>
      <c r="P58" s="9"/>
      <c r="Q58" s="9"/>
      <c r="R58" s="8" t="s">
        <v>564</v>
      </c>
      <c r="S58" s="8" t="s">
        <v>344</v>
      </c>
    </row>
    <row r="59" customFormat="false" ht="32.8" hidden="false" customHeight="false" outlineLevel="0" collapsed="false">
      <c r="A59" s="8" t="s">
        <v>565</v>
      </c>
      <c r="B59" s="8" t="s">
        <v>551</v>
      </c>
      <c r="C59" s="8" t="s">
        <v>566</v>
      </c>
      <c r="D59" s="8" t="s">
        <v>126</v>
      </c>
      <c r="E59" s="8" t="s">
        <v>214</v>
      </c>
      <c r="F59" s="8" t="s">
        <v>127</v>
      </c>
      <c r="G59" s="8" t="s">
        <v>567</v>
      </c>
      <c r="H59" s="8" t="s">
        <v>568</v>
      </c>
      <c r="I59" s="8" t="s">
        <v>569</v>
      </c>
      <c r="J59" s="8"/>
      <c r="K59" s="8" t="s">
        <v>538</v>
      </c>
      <c r="L59" s="8" t="s">
        <v>570</v>
      </c>
      <c r="M59" s="8"/>
      <c r="N59" s="9" t="s">
        <v>103</v>
      </c>
      <c r="O59" s="9"/>
      <c r="P59" s="9"/>
      <c r="Q59" s="9"/>
      <c r="R59" s="8" t="s">
        <v>540</v>
      </c>
      <c r="S59" s="8" t="s">
        <v>237</v>
      </c>
    </row>
    <row r="60" customFormat="false" ht="32.8" hidden="false" customHeight="false" outlineLevel="0" collapsed="false">
      <c r="A60" s="10" t="s">
        <v>571</v>
      </c>
      <c r="B60" s="10" t="s">
        <v>551</v>
      </c>
      <c r="C60" s="10" t="s">
        <v>572</v>
      </c>
      <c r="D60" s="10" t="s">
        <v>126</v>
      </c>
      <c r="E60" s="10" t="s">
        <v>214</v>
      </c>
      <c r="F60" s="10" t="s">
        <v>127</v>
      </c>
      <c r="G60" s="10" t="s">
        <v>573</v>
      </c>
      <c r="H60" s="10" t="s">
        <v>574</v>
      </c>
      <c r="I60" s="10" t="s">
        <v>575</v>
      </c>
      <c r="J60" s="10"/>
      <c r="K60" s="10" t="s">
        <v>576</v>
      </c>
      <c r="L60" s="10" t="s">
        <v>299</v>
      </c>
      <c r="M60" s="10"/>
      <c r="N60" s="9" t="s">
        <v>103</v>
      </c>
      <c r="O60" s="9"/>
      <c r="P60" s="9"/>
      <c r="Q60" s="9"/>
      <c r="R60" s="8" t="s">
        <v>577</v>
      </c>
      <c r="S60" s="8" t="s">
        <v>301</v>
      </c>
    </row>
    <row r="61" customFormat="false" ht="22.35" hidden="false" customHeight="false" outlineLevel="0" collapsed="false">
      <c r="A61" s="8" t="s">
        <v>578</v>
      </c>
      <c r="B61" s="8" t="s">
        <v>551</v>
      </c>
      <c r="C61" s="8" t="s">
        <v>579</v>
      </c>
      <c r="D61" s="8" t="s">
        <v>126</v>
      </c>
      <c r="E61" s="8" t="s">
        <v>214</v>
      </c>
      <c r="F61" s="8" t="s">
        <v>127</v>
      </c>
      <c r="G61" s="8" t="s">
        <v>580</v>
      </c>
      <c r="H61" s="8" t="s">
        <v>581</v>
      </c>
      <c r="I61" s="8" t="s">
        <v>582</v>
      </c>
      <c r="J61" s="8"/>
      <c r="K61" s="8" t="s">
        <v>583</v>
      </c>
      <c r="L61" s="8" t="s">
        <v>181</v>
      </c>
      <c r="M61" s="8" t="s">
        <v>584</v>
      </c>
      <c r="N61" s="9" t="s">
        <v>103</v>
      </c>
      <c r="O61" s="9"/>
      <c r="P61" s="9"/>
      <c r="Q61" s="9"/>
      <c r="R61" s="8" t="s">
        <v>585</v>
      </c>
      <c r="S61" s="8" t="s">
        <v>183</v>
      </c>
    </row>
    <row r="62" customFormat="false" ht="32.8" hidden="false" customHeight="false" outlineLevel="0" collapsed="false">
      <c r="A62" s="10" t="s">
        <v>586</v>
      </c>
      <c r="B62" s="10" t="s">
        <v>551</v>
      </c>
      <c r="C62" s="10" t="s">
        <v>587</v>
      </c>
      <c r="D62" s="10" t="s">
        <v>126</v>
      </c>
      <c r="E62" s="10" t="s">
        <v>214</v>
      </c>
      <c r="F62" s="10" t="s">
        <v>127</v>
      </c>
      <c r="G62" s="10" t="s">
        <v>588</v>
      </c>
      <c r="H62" s="10" t="s">
        <v>589</v>
      </c>
      <c r="I62" s="10" t="s">
        <v>590</v>
      </c>
      <c r="J62" s="10"/>
      <c r="K62" s="10" t="s">
        <v>591</v>
      </c>
      <c r="L62" s="10" t="s">
        <v>592</v>
      </c>
      <c r="M62" s="10" t="s">
        <v>593</v>
      </c>
      <c r="N62" s="9" t="s">
        <v>103</v>
      </c>
      <c r="O62" s="9"/>
      <c r="P62" s="9"/>
      <c r="Q62" s="9"/>
      <c r="R62" s="8" t="s">
        <v>594</v>
      </c>
      <c r="S62" s="8" t="s">
        <v>595</v>
      </c>
    </row>
    <row r="63" customFormat="false" ht="53.7" hidden="false" customHeight="false" outlineLevel="0" collapsed="false">
      <c r="A63" s="8" t="s">
        <v>596</v>
      </c>
      <c r="B63" s="8" t="s">
        <v>551</v>
      </c>
      <c r="C63" s="8" t="s">
        <v>597</v>
      </c>
      <c r="D63" s="8" t="s">
        <v>126</v>
      </c>
      <c r="E63" s="8" t="s">
        <v>214</v>
      </c>
      <c r="F63" s="8" t="s">
        <v>127</v>
      </c>
      <c r="G63" s="8" t="s">
        <v>598</v>
      </c>
      <c r="H63" s="8" t="s">
        <v>599</v>
      </c>
      <c r="I63" s="8" t="s">
        <v>600</v>
      </c>
      <c r="J63" s="8"/>
      <c r="K63" s="8" t="s">
        <v>601</v>
      </c>
      <c r="L63" s="8" t="s">
        <v>602</v>
      </c>
      <c r="M63" s="8" t="s">
        <v>382</v>
      </c>
      <c r="N63" s="9" t="s">
        <v>103</v>
      </c>
      <c r="O63" s="9"/>
      <c r="P63" s="9"/>
      <c r="Q63" s="9"/>
      <c r="R63" s="8" t="s">
        <v>603</v>
      </c>
      <c r="S63" s="8" t="s">
        <v>604</v>
      </c>
    </row>
    <row r="64" customFormat="false" ht="32.8" hidden="false" customHeight="false" outlineLevel="0" collapsed="false">
      <c r="A64" s="10" t="s">
        <v>605</v>
      </c>
      <c r="B64" s="10" t="s">
        <v>551</v>
      </c>
      <c r="C64" s="10" t="s">
        <v>606</v>
      </c>
      <c r="D64" s="10" t="s">
        <v>126</v>
      </c>
      <c r="E64" s="10" t="s">
        <v>214</v>
      </c>
      <c r="F64" s="10" t="s">
        <v>127</v>
      </c>
      <c r="G64" s="10" t="s">
        <v>607</v>
      </c>
      <c r="H64" s="10" t="s">
        <v>608</v>
      </c>
      <c r="I64" s="10" t="s">
        <v>609</v>
      </c>
      <c r="J64" s="10"/>
      <c r="K64" s="10" t="s">
        <v>224</v>
      </c>
      <c r="L64" s="10" t="s">
        <v>610</v>
      </c>
      <c r="M64" s="10" t="s">
        <v>611</v>
      </c>
      <c r="N64" s="9" t="s">
        <v>103</v>
      </c>
      <c r="O64" s="9"/>
      <c r="P64" s="9"/>
      <c r="Q64" s="9"/>
      <c r="R64" s="8" t="s">
        <v>226</v>
      </c>
      <c r="S64" s="8" t="s">
        <v>227</v>
      </c>
    </row>
    <row r="65" customFormat="false" ht="32.8" hidden="false" customHeight="false" outlineLevel="0" collapsed="false">
      <c r="A65" s="8" t="s">
        <v>612</v>
      </c>
      <c r="B65" s="8" t="s">
        <v>551</v>
      </c>
      <c r="C65" s="8" t="s">
        <v>613</v>
      </c>
      <c r="D65" s="8" t="s">
        <v>126</v>
      </c>
      <c r="E65" s="8" t="s">
        <v>214</v>
      </c>
      <c r="F65" s="8" t="s">
        <v>127</v>
      </c>
      <c r="G65" s="8" t="s">
        <v>614</v>
      </c>
      <c r="H65" s="8" t="s">
        <v>615</v>
      </c>
      <c r="I65" s="8" t="s">
        <v>616</v>
      </c>
      <c r="J65" s="8"/>
      <c r="K65" s="8" t="s">
        <v>617</v>
      </c>
      <c r="L65" s="8" t="s">
        <v>618</v>
      </c>
      <c r="M65" s="8"/>
      <c r="N65" s="9" t="s">
        <v>103</v>
      </c>
      <c r="O65" s="9"/>
      <c r="P65" s="9"/>
      <c r="Q65" s="9"/>
      <c r="R65" s="8" t="s">
        <v>619</v>
      </c>
      <c r="S65" s="8" t="s">
        <v>105</v>
      </c>
    </row>
    <row r="66" customFormat="false" ht="22.35" hidden="false" customHeight="false" outlineLevel="0" collapsed="false">
      <c r="A66" s="10" t="s">
        <v>620</v>
      </c>
      <c r="B66" s="10" t="s">
        <v>621</v>
      </c>
      <c r="C66" s="10" t="s">
        <v>622</v>
      </c>
      <c r="D66" s="10" t="s">
        <v>213</v>
      </c>
      <c r="E66" s="10" t="s">
        <v>64</v>
      </c>
      <c r="F66" s="10" t="s">
        <v>221</v>
      </c>
      <c r="G66" s="10" t="s">
        <v>623</v>
      </c>
      <c r="H66" s="10" t="s">
        <v>624</v>
      </c>
      <c r="I66" s="10" t="s">
        <v>625</v>
      </c>
      <c r="J66" s="10"/>
      <c r="K66" s="10" t="s">
        <v>224</v>
      </c>
      <c r="L66" s="10" t="s">
        <v>225</v>
      </c>
      <c r="M66" s="10" t="s">
        <v>626</v>
      </c>
      <c r="N66" s="9" t="s">
        <v>103</v>
      </c>
      <c r="O66" s="9"/>
      <c r="P66" s="9"/>
      <c r="Q66" s="9"/>
      <c r="R66" s="8" t="s">
        <v>226</v>
      </c>
      <c r="S66" s="8" t="s">
        <v>227</v>
      </c>
    </row>
    <row r="67" customFormat="false" ht="32.8" hidden="false" customHeight="false" outlineLevel="0" collapsed="false">
      <c r="A67" s="8" t="s">
        <v>627</v>
      </c>
      <c r="B67" s="8" t="s">
        <v>621</v>
      </c>
      <c r="C67" s="8" t="s">
        <v>628</v>
      </c>
      <c r="D67" s="8" t="s">
        <v>213</v>
      </c>
      <c r="E67" s="8" t="s">
        <v>64</v>
      </c>
      <c r="F67" s="8" t="s">
        <v>221</v>
      </c>
      <c r="G67" s="8" t="s">
        <v>629</v>
      </c>
      <c r="H67" s="8" t="s">
        <v>630</v>
      </c>
      <c r="I67" s="8" t="s">
        <v>631</v>
      </c>
      <c r="J67" s="8"/>
      <c r="K67" s="8" t="s">
        <v>632</v>
      </c>
      <c r="L67" s="8" t="s">
        <v>225</v>
      </c>
      <c r="M67" s="8" t="s">
        <v>633</v>
      </c>
      <c r="N67" s="9" t="s">
        <v>103</v>
      </c>
      <c r="O67" s="9"/>
      <c r="P67" s="9"/>
      <c r="Q67" s="9"/>
      <c r="R67" s="8" t="s">
        <v>634</v>
      </c>
      <c r="S67" s="8" t="s">
        <v>227</v>
      </c>
    </row>
    <row r="68" customFormat="false" ht="22.35" hidden="false" customHeight="false" outlineLevel="0" collapsed="false">
      <c r="A68" s="10" t="s">
        <v>635</v>
      </c>
      <c r="B68" s="10" t="s">
        <v>621</v>
      </c>
      <c r="C68" s="10" t="s">
        <v>636</v>
      </c>
      <c r="D68" s="10" t="s">
        <v>126</v>
      </c>
      <c r="E68" s="10" t="s">
        <v>64</v>
      </c>
      <c r="F68" s="10" t="s">
        <v>221</v>
      </c>
      <c r="G68" s="10" t="s">
        <v>637</v>
      </c>
      <c r="H68" s="10" t="s">
        <v>638</v>
      </c>
      <c r="I68" s="10" t="s">
        <v>639</v>
      </c>
      <c r="J68" s="10"/>
      <c r="K68" s="10" t="s">
        <v>583</v>
      </c>
      <c r="L68" s="10" t="s">
        <v>225</v>
      </c>
      <c r="M68" s="10" t="s">
        <v>640</v>
      </c>
      <c r="N68" s="9" t="s">
        <v>103</v>
      </c>
      <c r="O68" s="9"/>
      <c r="P68" s="9"/>
      <c r="Q68" s="9"/>
      <c r="R68" s="8" t="s">
        <v>585</v>
      </c>
      <c r="S68" s="8" t="s">
        <v>227</v>
      </c>
    </row>
    <row r="69" customFormat="false" ht="43.25" hidden="false" customHeight="false" outlineLevel="0" collapsed="false">
      <c r="A69" s="8" t="s">
        <v>641</v>
      </c>
      <c r="B69" s="8" t="s">
        <v>621</v>
      </c>
      <c r="C69" s="8" t="s">
        <v>642</v>
      </c>
      <c r="D69" s="8" t="s">
        <v>126</v>
      </c>
      <c r="E69" s="8" t="s">
        <v>64</v>
      </c>
      <c r="F69" s="8" t="s">
        <v>221</v>
      </c>
      <c r="G69" s="8" t="s">
        <v>643</v>
      </c>
      <c r="H69" s="8" t="s">
        <v>644</v>
      </c>
      <c r="I69" s="8" t="s">
        <v>645</v>
      </c>
      <c r="J69" s="8"/>
      <c r="K69" s="8" t="s">
        <v>646</v>
      </c>
      <c r="L69" s="8" t="s">
        <v>225</v>
      </c>
      <c r="M69" s="8" t="s">
        <v>626</v>
      </c>
      <c r="N69" s="9" t="s">
        <v>103</v>
      </c>
      <c r="O69" s="9"/>
      <c r="P69" s="9"/>
      <c r="Q69" s="9"/>
      <c r="R69" s="8" t="s">
        <v>647</v>
      </c>
      <c r="S69" s="8" t="s">
        <v>227</v>
      </c>
    </row>
    <row r="70" customFormat="false" ht="32.8" hidden="false" customHeight="false" outlineLevel="0" collapsed="false">
      <c r="A70" s="10" t="s">
        <v>648</v>
      </c>
      <c r="B70" s="10" t="s">
        <v>649</v>
      </c>
      <c r="C70" s="10" t="s">
        <v>650</v>
      </c>
      <c r="D70" s="10" t="s">
        <v>95</v>
      </c>
      <c r="E70" s="10" t="s">
        <v>96</v>
      </c>
      <c r="F70" s="10" t="s">
        <v>230</v>
      </c>
      <c r="G70" s="10" t="s">
        <v>651</v>
      </c>
      <c r="H70" s="10" t="s">
        <v>652</v>
      </c>
      <c r="I70" s="10" t="s">
        <v>653</v>
      </c>
      <c r="J70" s="10"/>
      <c r="K70" s="10" t="s">
        <v>538</v>
      </c>
      <c r="L70" s="10" t="s">
        <v>570</v>
      </c>
      <c r="M70" s="10" t="s">
        <v>654</v>
      </c>
      <c r="N70" s="9" t="s">
        <v>103</v>
      </c>
      <c r="O70" s="9"/>
      <c r="P70" s="9"/>
      <c r="Q70" s="9"/>
      <c r="R70" s="8" t="s">
        <v>540</v>
      </c>
      <c r="S70" s="8" t="s">
        <v>237</v>
      </c>
    </row>
    <row r="71" customFormat="false" ht="43.25" hidden="false" customHeight="false" outlineLevel="0" collapsed="false">
      <c r="A71" s="8" t="s">
        <v>655</v>
      </c>
      <c r="B71" s="8" t="s">
        <v>649</v>
      </c>
      <c r="C71" s="8" t="s">
        <v>656</v>
      </c>
      <c r="D71" s="8" t="s">
        <v>95</v>
      </c>
      <c r="E71" s="8" t="s">
        <v>96</v>
      </c>
      <c r="F71" s="8" t="s">
        <v>230</v>
      </c>
      <c r="G71" s="8" t="s">
        <v>657</v>
      </c>
      <c r="H71" s="8" t="s">
        <v>658</v>
      </c>
      <c r="I71" s="8" t="s">
        <v>659</v>
      </c>
      <c r="J71" s="8"/>
      <c r="K71" s="8" t="s">
        <v>660</v>
      </c>
      <c r="L71" s="8" t="s">
        <v>661</v>
      </c>
      <c r="M71" s="8"/>
      <c r="N71" s="9" t="s">
        <v>103</v>
      </c>
      <c r="O71" s="9"/>
      <c r="P71" s="9"/>
      <c r="Q71" s="9"/>
      <c r="R71" s="8" t="s">
        <v>662</v>
      </c>
      <c r="S71" s="8" t="s">
        <v>663</v>
      </c>
    </row>
    <row r="72" customFormat="false" ht="43.25" hidden="false" customHeight="false" outlineLevel="0" collapsed="false">
      <c r="A72" s="10" t="s">
        <v>664</v>
      </c>
      <c r="B72" s="10" t="s">
        <v>649</v>
      </c>
      <c r="C72" s="10" t="s">
        <v>665</v>
      </c>
      <c r="D72" s="10" t="s">
        <v>126</v>
      </c>
      <c r="E72" s="10" t="s">
        <v>96</v>
      </c>
      <c r="F72" s="10" t="s">
        <v>230</v>
      </c>
      <c r="G72" s="10" t="s">
        <v>666</v>
      </c>
      <c r="H72" s="10" t="s">
        <v>667</v>
      </c>
      <c r="I72" s="10" t="s">
        <v>668</v>
      </c>
      <c r="J72" s="10"/>
      <c r="K72" s="10" t="s">
        <v>669</v>
      </c>
      <c r="L72" s="10" t="s">
        <v>670</v>
      </c>
      <c r="M72" s="10"/>
      <c r="N72" s="9" t="s">
        <v>103</v>
      </c>
      <c r="O72" s="9"/>
      <c r="P72" s="9"/>
      <c r="Q72" s="9"/>
      <c r="R72" s="8" t="s">
        <v>671</v>
      </c>
      <c r="S72" s="8" t="s">
        <v>672</v>
      </c>
    </row>
    <row r="73" customFormat="false" ht="43.25" hidden="false" customHeight="false" outlineLevel="0" collapsed="false">
      <c r="A73" s="8" t="s">
        <v>673</v>
      </c>
      <c r="B73" s="8" t="s">
        <v>649</v>
      </c>
      <c r="C73" s="8" t="s">
        <v>674</v>
      </c>
      <c r="D73" s="8" t="s">
        <v>126</v>
      </c>
      <c r="E73" s="8" t="s">
        <v>96</v>
      </c>
      <c r="F73" s="8" t="s">
        <v>230</v>
      </c>
      <c r="G73" s="8" t="s">
        <v>675</v>
      </c>
      <c r="H73" s="8" t="s">
        <v>676</v>
      </c>
      <c r="I73" s="8" t="s">
        <v>677</v>
      </c>
      <c r="J73" s="8"/>
      <c r="K73" s="8" t="s">
        <v>678</v>
      </c>
      <c r="L73" s="8" t="s">
        <v>679</v>
      </c>
      <c r="M73" s="8"/>
      <c r="N73" s="9" t="s">
        <v>103</v>
      </c>
      <c r="O73" s="9"/>
      <c r="P73" s="9"/>
      <c r="Q73" s="9"/>
      <c r="R73" s="8" t="s">
        <v>680</v>
      </c>
      <c r="S73" s="8" t="s">
        <v>344</v>
      </c>
    </row>
    <row r="74" customFormat="false" ht="32.8" hidden="false" customHeight="false" outlineLevel="0" collapsed="false">
      <c r="A74" s="10" t="s">
        <v>681</v>
      </c>
      <c r="B74" s="10" t="s">
        <v>649</v>
      </c>
      <c r="C74" s="10" t="s">
        <v>682</v>
      </c>
      <c r="D74" s="10" t="s">
        <v>95</v>
      </c>
      <c r="E74" s="10" t="s">
        <v>96</v>
      </c>
      <c r="F74" s="10" t="s">
        <v>230</v>
      </c>
      <c r="G74" s="10" t="s">
        <v>683</v>
      </c>
      <c r="H74" s="10" t="s">
        <v>684</v>
      </c>
      <c r="I74" s="10" t="s">
        <v>685</v>
      </c>
      <c r="J74" s="10"/>
      <c r="K74" s="10" t="s">
        <v>492</v>
      </c>
      <c r="L74" s="10" t="s">
        <v>493</v>
      </c>
      <c r="M74" s="10" t="s">
        <v>686</v>
      </c>
      <c r="N74" s="9" t="s">
        <v>103</v>
      </c>
      <c r="O74" s="9"/>
      <c r="P74" s="9"/>
      <c r="Q74" s="9"/>
      <c r="R74" s="8" t="s">
        <v>494</v>
      </c>
      <c r="S74" s="8" t="s">
        <v>301</v>
      </c>
    </row>
    <row r="75" customFormat="false" ht="43.25" hidden="false" customHeight="false" outlineLevel="0" collapsed="false">
      <c r="A75" s="8" t="s">
        <v>687</v>
      </c>
      <c r="B75" s="8" t="s">
        <v>649</v>
      </c>
      <c r="C75" s="8" t="s">
        <v>688</v>
      </c>
      <c r="D75" s="8" t="s">
        <v>95</v>
      </c>
      <c r="E75" s="8" t="s">
        <v>96</v>
      </c>
      <c r="F75" s="8" t="s">
        <v>230</v>
      </c>
      <c r="G75" s="8" t="s">
        <v>689</v>
      </c>
      <c r="H75" s="8" t="s">
        <v>690</v>
      </c>
      <c r="I75" s="8" t="s">
        <v>691</v>
      </c>
      <c r="J75" s="8"/>
      <c r="K75" s="8" t="s">
        <v>660</v>
      </c>
      <c r="L75" s="8" t="s">
        <v>692</v>
      </c>
      <c r="M75" s="8" t="s">
        <v>693</v>
      </c>
      <c r="N75" s="9" t="s">
        <v>103</v>
      </c>
      <c r="O75" s="9"/>
      <c r="P75" s="9"/>
      <c r="Q75" s="9"/>
      <c r="R75" s="8" t="s">
        <v>662</v>
      </c>
      <c r="S75" s="8" t="s">
        <v>694</v>
      </c>
    </row>
    <row r="76" customFormat="false" ht="43.25" hidden="false" customHeight="false" outlineLevel="0" collapsed="false">
      <c r="A76" s="10" t="s">
        <v>695</v>
      </c>
      <c r="B76" s="10" t="s">
        <v>649</v>
      </c>
      <c r="C76" s="10" t="s">
        <v>696</v>
      </c>
      <c r="D76" s="10" t="s">
        <v>95</v>
      </c>
      <c r="E76" s="10" t="s">
        <v>96</v>
      </c>
      <c r="F76" s="10" t="s">
        <v>230</v>
      </c>
      <c r="G76" s="10" t="s">
        <v>697</v>
      </c>
      <c r="H76" s="10" t="s">
        <v>698</v>
      </c>
      <c r="I76" s="10" t="s">
        <v>699</v>
      </c>
      <c r="J76" s="10"/>
      <c r="K76" s="10" t="s">
        <v>700</v>
      </c>
      <c r="L76" s="10" t="s">
        <v>701</v>
      </c>
      <c r="M76" s="10" t="s">
        <v>702</v>
      </c>
      <c r="N76" s="9" t="s">
        <v>103</v>
      </c>
      <c r="O76" s="9"/>
      <c r="P76" s="9"/>
      <c r="Q76" s="9"/>
      <c r="R76" s="8" t="s">
        <v>703</v>
      </c>
      <c r="S76" s="8" t="s">
        <v>672</v>
      </c>
    </row>
    <row r="77" customFormat="false" ht="43.25" hidden="false" customHeight="false" outlineLevel="0" collapsed="false">
      <c r="A77" s="8" t="s">
        <v>704</v>
      </c>
      <c r="B77" s="8" t="s">
        <v>705</v>
      </c>
      <c r="C77" s="8" t="s">
        <v>706</v>
      </c>
      <c r="D77" s="8" t="s">
        <v>95</v>
      </c>
      <c r="E77" s="8" t="s">
        <v>96</v>
      </c>
      <c r="F77" s="8" t="s">
        <v>230</v>
      </c>
      <c r="G77" s="8" t="s">
        <v>707</v>
      </c>
      <c r="H77" s="8" t="s">
        <v>708</v>
      </c>
      <c r="I77" s="8" t="s">
        <v>709</v>
      </c>
      <c r="J77" s="8"/>
      <c r="K77" s="8" t="s">
        <v>710</v>
      </c>
      <c r="L77" s="8" t="s">
        <v>711</v>
      </c>
      <c r="M77" s="8"/>
      <c r="N77" s="9" t="s">
        <v>103</v>
      </c>
      <c r="O77" s="9"/>
      <c r="P77" s="9"/>
      <c r="Q77" s="9"/>
      <c r="R77" s="8" t="s">
        <v>712</v>
      </c>
      <c r="S77" s="8" t="s">
        <v>713</v>
      </c>
    </row>
    <row r="78" customFormat="false" ht="43.25" hidden="false" customHeight="false" outlineLevel="0" collapsed="false">
      <c r="A78" s="10" t="s">
        <v>714</v>
      </c>
      <c r="B78" s="10" t="s">
        <v>705</v>
      </c>
      <c r="C78" s="10" t="s">
        <v>715</v>
      </c>
      <c r="D78" s="10" t="s">
        <v>213</v>
      </c>
      <c r="E78" s="10" t="s">
        <v>214</v>
      </c>
      <c r="F78" s="10" t="s">
        <v>127</v>
      </c>
      <c r="G78" s="10" t="s">
        <v>716</v>
      </c>
      <c r="H78" s="10" t="s">
        <v>717</v>
      </c>
      <c r="I78" s="10" t="s">
        <v>718</v>
      </c>
      <c r="J78" s="10"/>
      <c r="K78" s="10" t="s">
        <v>719</v>
      </c>
      <c r="L78" s="10" t="s">
        <v>720</v>
      </c>
      <c r="M78" s="10"/>
      <c r="N78" s="9" t="s">
        <v>103</v>
      </c>
      <c r="O78" s="9"/>
      <c r="P78" s="9"/>
      <c r="Q78" s="9"/>
      <c r="R78" s="8" t="s">
        <v>721</v>
      </c>
      <c r="S78" s="8" t="s">
        <v>301</v>
      </c>
    </row>
    <row r="79" customFormat="false" ht="32.8" hidden="false" customHeight="false" outlineLevel="0" collapsed="false">
      <c r="A79" s="8" t="s">
        <v>722</v>
      </c>
      <c r="B79" s="8" t="s">
        <v>705</v>
      </c>
      <c r="C79" s="8" t="s">
        <v>723</v>
      </c>
      <c r="D79" s="8" t="s">
        <v>126</v>
      </c>
      <c r="E79" s="8" t="s">
        <v>214</v>
      </c>
      <c r="F79" s="8" t="s">
        <v>127</v>
      </c>
      <c r="G79" s="8" t="s">
        <v>724</v>
      </c>
      <c r="H79" s="8" t="s">
        <v>725</v>
      </c>
      <c r="I79" s="8" t="s">
        <v>726</v>
      </c>
      <c r="J79" s="8"/>
      <c r="K79" s="8" t="s">
        <v>710</v>
      </c>
      <c r="L79" s="8" t="s">
        <v>727</v>
      </c>
      <c r="M79" s="8"/>
      <c r="N79" s="9" t="s">
        <v>103</v>
      </c>
      <c r="O79" s="9"/>
      <c r="P79" s="9"/>
      <c r="Q79" s="9"/>
      <c r="R79" s="8" t="s">
        <v>712</v>
      </c>
      <c r="S79" s="8" t="s">
        <v>183</v>
      </c>
    </row>
    <row r="80" customFormat="false" ht="32.8" hidden="false" customHeight="false" outlineLevel="0" collapsed="false">
      <c r="A80" s="10" t="s">
        <v>728</v>
      </c>
      <c r="B80" s="10" t="s">
        <v>705</v>
      </c>
      <c r="C80" s="10" t="s">
        <v>729</v>
      </c>
      <c r="D80" s="10" t="s">
        <v>95</v>
      </c>
      <c r="E80" s="10" t="s">
        <v>96</v>
      </c>
      <c r="F80" s="10" t="s">
        <v>230</v>
      </c>
      <c r="G80" s="10" t="s">
        <v>730</v>
      </c>
      <c r="H80" s="10" t="s">
        <v>731</v>
      </c>
      <c r="I80" s="10" t="s">
        <v>732</v>
      </c>
      <c r="J80" s="10"/>
      <c r="K80" s="10" t="s">
        <v>733</v>
      </c>
      <c r="L80" s="10" t="s">
        <v>734</v>
      </c>
      <c r="M80" s="10"/>
      <c r="N80" s="9" t="s">
        <v>103</v>
      </c>
      <c r="O80" s="9"/>
      <c r="P80" s="9"/>
      <c r="Q80" s="9"/>
      <c r="R80" s="8" t="s">
        <v>735</v>
      </c>
      <c r="S80" s="8" t="s">
        <v>736</v>
      </c>
    </row>
    <row r="81" customFormat="false" ht="43.25" hidden="false" customHeight="false" outlineLevel="0" collapsed="false">
      <c r="A81" s="8" t="s">
        <v>737</v>
      </c>
      <c r="B81" s="8" t="s">
        <v>738</v>
      </c>
      <c r="C81" s="8" t="s">
        <v>739</v>
      </c>
      <c r="D81" s="8" t="s">
        <v>95</v>
      </c>
      <c r="E81" s="8" t="s">
        <v>96</v>
      </c>
      <c r="F81" s="8" t="s">
        <v>230</v>
      </c>
      <c r="G81" s="8" t="s">
        <v>740</v>
      </c>
      <c r="H81" s="8" t="s">
        <v>741</v>
      </c>
      <c r="I81" s="8" t="s">
        <v>742</v>
      </c>
      <c r="J81" s="8"/>
      <c r="K81" s="8" t="s">
        <v>743</v>
      </c>
      <c r="L81" s="8" t="s">
        <v>744</v>
      </c>
      <c r="M81" s="8"/>
      <c r="N81" s="9" t="s">
        <v>103</v>
      </c>
      <c r="O81" s="9"/>
      <c r="P81" s="9"/>
      <c r="Q81" s="9"/>
      <c r="R81" s="8" t="s">
        <v>745</v>
      </c>
      <c r="S81" s="8" t="s">
        <v>115</v>
      </c>
    </row>
    <row r="82" customFormat="false" ht="32.8" hidden="false" customHeight="false" outlineLevel="0" collapsed="false">
      <c r="A82" s="10" t="s">
        <v>746</v>
      </c>
      <c r="B82" s="10" t="s">
        <v>738</v>
      </c>
      <c r="C82" s="10" t="s">
        <v>747</v>
      </c>
      <c r="D82" s="10" t="s">
        <v>95</v>
      </c>
      <c r="E82" s="10" t="s">
        <v>96</v>
      </c>
      <c r="F82" s="10" t="s">
        <v>230</v>
      </c>
      <c r="G82" s="10" t="s">
        <v>748</v>
      </c>
      <c r="H82" s="10" t="s">
        <v>749</v>
      </c>
      <c r="I82" s="10" t="s">
        <v>750</v>
      </c>
      <c r="J82" s="10"/>
      <c r="K82" s="10" t="s">
        <v>751</v>
      </c>
      <c r="L82" s="10" t="s">
        <v>752</v>
      </c>
      <c r="M82" s="10" t="s">
        <v>753</v>
      </c>
      <c r="N82" s="9" t="s">
        <v>103</v>
      </c>
      <c r="O82" s="9"/>
      <c r="P82" s="9"/>
      <c r="Q82" s="9"/>
      <c r="R82" s="8" t="s">
        <v>754</v>
      </c>
      <c r="S82" s="8" t="s">
        <v>150</v>
      </c>
    </row>
    <row r="83" customFormat="false" ht="32.8" hidden="false" customHeight="false" outlineLevel="0" collapsed="false">
      <c r="A83" s="8" t="s">
        <v>755</v>
      </c>
      <c r="B83" s="8" t="s">
        <v>738</v>
      </c>
      <c r="C83" s="8" t="s">
        <v>756</v>
      </c>
      <c r="D83" s="8" t="s">
        <v>213</v>
      </c>
      <c r="E83" s="8" t="s">
        <v>214</v>
      </c>
      <c r="F83" s="8" t="s">
        <v>127</v>
      </c>
      <c r="G83" s="8" t="s">
        <v>757</v>
      </c>
      <c r="H83" s="8" t="s">
        <v>758</v>
      </c>
      <c r="I83" s="8" t="s">
        <v>668</v>
      </c>
      <c r="J83" s="8"/>
      <c r="K83" s="8" t="s">
        <v>751</v>
      </c>
      <c r="L83" s="8" t="s">
        <v>759</v>
      </c>
      <c r="M83" s="8"/>
      <c r="N83" s="9" t="s">
        <v>103</v>
      </c>
      <c r="O83" s="9"/>
      <c r="P83" s="9"/>
      <c r="Q83" s="9"/>
      <c r="R83" s="8" t="s">
        <v>754</v>
      </c>
      <c r="S83" s="8" t="s">
        <v>105</v>
      </c>
    </row>
    <row r="84" customFormat="false" ht="32.8" hidden="false" customHeight="false" outlineLevel="0" collapsed="false">
      <c r="A84" s="10" t="s">
        <v>760</v>
      </c>
      <c r="B84" s="10" t="s">
        <v>738</v>
      </c>
      <c r="C84" s="10" t="s">
        <v>761</v>
      </c>
      <c r="D84" s="10" t="s">
        <v>126</v>
      </c>
      <c r="E84" s="10" t="s">
        <v>762</v>
      </c>
      <c r="F84" s="10" t="s">
        <v>763</v>
      </c>
      <c r="G84" s="10" t="s">
        <v>764</v>
      </c>
      <c r="H84" s="10" t="s">
        <v>765</v>
      </c>
      <c r="I84" s="10" t="s">
        <v>766</v>
      </c>
      <c r="J84" s="10"/>
      <c r="K84" s="10" t="s">
        <v>751</v>
      </c>
      <c r="L84" s="10" t="s">
        <v>767</v>
      </c>
      <c r="M84" s="10" t="s">
        <v>768</v>
      </c>
      <c r="N84" s="9" t="s">
        <v>103</v>
      </c>
      <c r="O84" s="9"/>
      <c r="P84" s="9"/>
      <c r="Q84" s="9"/>
      <c r="R84" s="8" t="s">
        <v>754</v>
      </c>
      <c r="S84" s="8" t="s">
        <v>769</v>
      </c>
    </row>
    <row r="85" customFormat="false" ht="32.8" hidden="false" customHeight="false" outlineLevel="0" collapsed="false">
      <c r="A85" s="8" t="s">
        <v>770</v>
      </c>
      <c r="B85" s="8" t="s">
        <v>738</v>
      </c>
      <c r="C85" s="8" t="s">
        <v>771</v>
      </c>
      <c r="D85" s="8" t="s">
        <v>95</v>
      </c>
      <c r="E85" s="8" t="s">
        <v>762</v>
      </c>
      <c r="F85" s="8" t="s">
        <v>763</v>
      </c>
      <c r="G85" s="8" t="s">
        <v>772</v>
      </c>
      <c r="H85" s="8" t="s">
        <v>773</v>
      </c>
      <c r="I85" s="8" t="s">
        <v>774</v>
      </c>
      <c r="J85" s="8"/>
      <c r="K85" s="8" t="s">
        <v>131</v>
      </c>
      <c r="L85" s="8" t="s">
        <v>775</v>
      </c>
      <c r="M85" s="8" t="s">
        <v>776</v>
      </c>
      <c r="N85" s="9" t="s">
        <v>103</v>
      </c>
      <c r="O85" s="9"/>
      <c r="P85" s="9"/>
      <c r="Q85" s="9"/>
      <c r="R85" s="8" t="s">
        <v>132</v>
      </c>
      <c r="S85" s="8" t="s">
        <v>105</v>
      </c>
    </row>
    <row r="86" customFormat="false" ht="22.35" hidden="false" customHeight="false" outlineLevel="0" collapsed="false">
      <c r="A86" s="10" t="s">
        <v>777</v>
      </c>
      <c r="B86" s="10" t="s">
        <v>738</v>
      </c>
      <c r="C86" s="10" t="s">
        <v>778</v>
      </c>
      <c r="D86" s="10" t="s">
        <v>95</v>
      </c>
      <c r="E86" s="10" t="s">
        <v>96</v>
      </c>
      <c r="F86" s="10" t="s">
        <v>230</v>
      </c>
      <c r="G86" s="10" t="s">
        <v>779</v>
      </c>
      <c r="H86" s="10" t="s">
        <v>780</v>
      </c>
      <c r="I86" s="10"/>
      <c r="J86" s="10"/>
      <c r="K86" s="10" t="s">
        <v>751</v>
      </c>
      <c r="L86" s="10" t="s">
        <v>781</v>
      </c>
      <c r="M86" s="10"/>
      <c r="N86" s="9" t="s">
        <v>103</v>
      </c>
      <c r="O86" s="9"/>
      <c r="P86" s="9"/>
      <c r="Q86" s="9"/>
      <c r="R86" s="8" t="s">
        <v>754</v>
      </c>
      <c r="S86" s="8" t="s">
        <v>237</v>
      </c>
    </row>
    <row r="87" customFormat="false" ht="22.35" hidden="false" customHeight="false" outlineLevel="0" collapsed="false">
      <c r="A87" s="8" t="s">
        <v>782</v>
      </c>
      <c r="B87" s="8" t="s">
        <v>738</v>
      </c>
      <c r="C87" s="8" t="s">
        <v>783</v>
      </c>
      <c r="D87" s="8" t="s">
        <v>95</v>
      </c>
      <c r="E87" s="8" t="s">
        <v>96</v>
      </c>
      <c r="F87" s="8" t="s">
        <v>230</v>
      </c>
      <c r="G87" s="8" t="s">
        <v>784</v>
      </c>
      <c r="H87" s="8" t="s">
        <v>785</v>
      </c>
      <c r="I87" s="8"/>
      <c r="J87" s="8"/>
      <c r="K87" s="8" t="s">
        <v>751</v>
      </c>
      <c r="L87" s="8" t="s">
        <v>448</v>
      </c>
      <c r="M87" s="8" t="s">
        <v>786</v>
      </c>
      <c r="N87" s="9" t="s">
        <v>103</v>
      </c>
      <c r="O87" s="9"/>
      <c r="P87" s="9"/>
      <c r="Q87" s="9"/>
      <c r="R87" s="8" t="s">
        <v>754</v>
      </c>
      <c r="S87" s="8" t="s">
        <v>450</v>
      </c>
    </row>
    <row r="88" customFormat="false" ht="43.25" hidden="false" customHeight="false" outlineLevel="0" collapsed="false">
      <c r="A88" s="10" t="s">
        <v>787</v>
      </c>
      <c r="B88" s="10" t="s">
        <v>738</v>
      </c>
      <c r="C88" s="10" t="s">
        <v>788</v>
      </c>
      <c r="D88" s="10" t="s">
        <v>213</v>
      </c>
      <c r="E88" s="10" t="s">
        <v>96</v>
      </c>
      <c r="F88" s="10" t="s">
        <v>230</v>
      </c>
      <c r="G88" s="10" t="s">
        <v>789</v>
      </c>
      <c r="H88" s="10" t="s">
        <v>790</v>
      </c>
      <c r="I88" s="10" t="s">
        <v>750</v>
      </c>
      <c r="J88" s="10"/>
      <c r="K88" s="10" t="s">
        <v>791</v>
      </c>
      <c r="L88" s="10" t="s">
        <v>792</v>
      </c>
      <c r="M88" s="10"/>
      <c r="N88" s="9" t="s">
        <v>103</v>
      </c>
      <c r="O88" s="9"/>
      <c r="P88" s="9"/>
      <c r="Q88" s="9"/>
      <c r="R88" s="8" t="s">
        <v>793</v>
      </c>
      <c r="S88" s="8" t="s">
        <v>183</v>
      </c>
    </row>
    <row r="89" customFormat="false" ht="43.25" hidden="false" customHeight="false" outlineLevel="0" collapsed="false">
      <c r="A89" s="8" t="s">
        <v>794</v>
      </c>
      <c r="B89" s="8" t="s">
        <v>795</v>
      </c>
      <c r="C89" s="8" t="s">
        <v>796</v>
      </c>
      <c r="D89" s="8" t="s">
        <v>95</v>
      </c>
      <c r="E89" s="8" t="s">
        <v>96</v>
      </c>
      <c r="F89" s="8" t="s">
        <v>230</v>
      </c>
      <c r="G89" s="8" t="s">
        <v>797</v>
      </c>
      <c r="H89" s="8" t="s">
        <v>798</v>
      </c>
      <c r="I89" s="8" t="s">
        <v>799</v>
      </c>
      <c r="J89" s="8"/>
      <c r="K89" s="8" t="s">
        <v>800</v>
      </c>
      <c r="L89" s="8" t="s">
        <v>801</v>
      </c>
      <c r="M89" s="8" t="s">
        <v>802</v>
      </c>
      <c r="N89" s="9" t="s">
        <v>103</v>
      </c>
      <c r="O89" s="9"/>
      <c r="P89" s="9"/>
      <c r="Q89" s="9"/>
      <c r="R89" s="8" t="s">
        <v>803</v>
      </c>
      <c r="S89" s="8" t="s">
        <v>804</v>
      </c>
    </row>
    <row r="90" customFormat="false" ht="43.25" hidden="false" customHeight="false" outlineLevel="0" collapsed="false">
      <c r="A90" s="10" t="s">
        <v>805</v>
      </c>
      <c r="B90" s="10" t="s">
        <v>795</v>
      </c>
      <c r="C90" s="10" t="s">
        <v>806</v>
      </c>
      <c r="D90" s="10" t="s">
        <v>95</v>
      </c>
      <c r="E90" s="10" t="s">
        <v>96</v>
      </c>
      <c r="F90" s="10" t="s">
        <v>230</v>
      </c>
      <c r="G90" s="10" t="s">
        <v>807</v>
      </c>
      <c r="H90" s="10" t="s">
        <v>808</v>
      </c>
      <c r="I90" s="10" t="s">
        <v>809</v>
      </c>
      <c r="J90" s="10"/>
      <c r="K90" s="10" t="s">
        <v>505</v>
      </c>
      <c r="L90" s="10" t="s">
        <v>810</v>
      </c>
      <c r="M90" s="10" t="s">
        <v>811</v>
      </c>
      <c r="N90" s="9" t="s">
        <v>103</v>
      </c>
      <c r="O90" s="9"/>
      <c r="P90" s="9"/>
      <c r="Q90" s="9"/>
      <c r="R90" s="8" t="s">
        <v>507</v>
      </c>
      <c r="S90" s="8" t="s">
        <v>812</v>
      </c>
    </row>
    <row r="91" customFormat="false" ht="43.25" hidden="false" customHeight="false" outlineLevel="0" collapsed="false">
      <c r="A91" s="8" t="s">
        <v>813</v>
      </c>
      <c r="B91" s="8" t="s">
        <v>795</v>
      </c>
      <c r="C91" s="8" t="s">
        <v>814</v>
      </c>
      <c r="D91" s="8" t="s">
        <v>95</v>
      </c>
      <c r="E91" s="8" t="s">
        <v>96</v>
      </c>
      <c r="F91" s="8" t="s">
        <v>230</v>
      </c>
      <c r="G91" s="8" t="s">
        <v>815</v>
      </c>
      <c r="H91" s="8" t="s">
        <v>816</v>
      </c>
      <c r="I91" s="8" t="s">
        <v>512</v>
      </c>
      <c r="J91" s="8"/>
      <c r="K91" s="8" t="s">
        <v>513</v>
      </c>
      <c r="L91" s="8" t="s">
        <v>817</v>
      </c>
      <c r="M91" s="8" t="s">
        <v>818</v>
      </c>
      <c r="N91" s="9" t="s">
        <v>103</v>
      </c>
      <c r="O91" s="9"/>
      <c r="P91" s="9"/>
      <c r="Q91" s="9"/>
      <c r="R91" s="8" t="s">
        <v>516</v>
      </c>
      <c r="S91" s="8" t="s">
        <v>819</v>
      </c>
    </row>
    <row r="92" customFormat="false" ht="43.25" hidden="false" customHeight="false" outlineLevel="0" collapsed="false">
      <c r="A92" s="10" t="s">
        <v>820</v>
      </c>
      <c r="B92" s="10" t="s">
        <v>795</v>
      </c>
      <c r="C92" s="10" t="s">
        <v>821</v>
      </c>
      <c r="D92" s="10" t="s">
        <v>213</v>
      </c>
      <c r="E92" s="10" t="s">
        <v>96</v>
      </c>
      <c r="F92" s="10" t="s">
        <v>230</v>
      </c>
      <c r="G92" s="10" t="s">
        <v>822</v>
      </c>
      <c r="H92" s="10" t="s">
        <v>823</v>
      </c>
      <c r="I92" s="10" t="s">
        <v>824</v>
      </c>
      <c r="J92" s="10"/>
      <c r="K92" s="10" t="s">
        <v>825</v>
      </c>
      <c r="L92" s="10" t="s">
        <v>826</v>
      </c>
      <c r="M92" s="10" t="s">
        <v>827</v>
      </c>
      <c r="N92" s="9" t="s">
        <v>103</v>
      </c>
      <c r="O92" s="9"/>
      <c r="P92" s="9"/>
      <c r="Q92" s="9"/>
      <c r="R92" s="8" t="s">
        <v>828</v>
      </c>
      <c r="S92" s="8" t="s">
        <v>404</v>
      </c>
    </row>
    <row r="93" customFormat="false" ht="32.8" hidden="false" customHeight="false" outlineLevel="0" collapsed="false">
      <c r="A93" s="8" t="s">
        <v>829</v>
      </c>
      <c r="B93" s="8" t="s">
        <v>830</v>
      </c>
      <c r="C93" s="8" t="s">
        <v>831</v>
      </c>
      <c r="D93" s="8" t="s">
        <v>95</v>
      </c>
      <c r="E93" s="8" t="s">
        <v>96</v>
      </c>
      <c r="F93" s="8" t="s">
        <v>230</v>
      </c>
      <c r="G93" s="8" t="s">
        <v>832</v>
      </c>
      <c r="H93" s="8" t="s">
        <v>833</v>
      </c>
      <c r="I93" s="8"/>
      <c r="J93" s="8"/>
      <c r="K93" s="8" t="s">
        <v>523</v>
      </c>
      <c r="L93" s="8" t="s">
        <v>834</v>
      </c>
      <c r="M93" s="8" t="s">
        <v>835</v>
      </c>
      <c r="N93" s="9" t="s">
        <v>103</v>
      </c>
      <c r="O93" s="9"/>
      <c r="P93" s="9"/>
      <c r="Q93" s="9"/>
      <c r="R93" s="8" t="s">
        <v>525</v>
      </c>
      <c r="S93" s="8" t="s">
        <v>836</v>
      </c>
    </row>
    <row r="94" customFormat="false" ht="32.8" hidden="false" customHeight="false" outlineLevel="0" collapsed="false">
      <c r="A94" s="10" t="s">
        <v>837</v>
      </c>
      <c r="B94" s="10" t="s">
        <v>830</v>
      </c>
      <c r="C94" s="10" t="s">
        <v>838</v>
      </c>
      <c r="D94" s="10" t="s">
        <v>95</v>
      </c>
      <c r="E94" s="10" t="s">
        <v>96</v>
      </c>
      <c r="F94" s="10" t="s">
        <v>221</v>
      </c>
      <c r="G94" s="10" t="s">
        <v>839</v>
      </c>
      <c r="H94" s="10" t="s">
        <v>840</v>
      </c>
      <c r="I94" s="10" t="s">
        <v>841</v>
      </c>
      <c r="J94" s="10"/>
      <c r="K94" s="10" t="s">
        <v>298</v>
      </c>
      <c r="L94" s="10" t="s">
        <v>299</v>
      </c>
      <c r="M94" s="10"/>
      <c r="N94" s="9" t="s">
        <v>103</v>
      </c>
      <c r="O94" s="9"/>
      <c r="P94" s="9"/>
      <c r="Q94" s="9"/>
      <c r="R94" s="8" t="s">
        <v>300</v>
      </c>
      <c r="S94" s="8" t="s">
        <v>301</v>
      </c>
    </row>
    <row r="95" customFormat="false" ht="32.8" hidden="false" customHeight="false" outlineLevel="0" collapsed="false">
      <c r="A95" s="8" t="s">
        <v>842</v>
      </c>
      <c r="B95" s="8" t="s">
        <v>830</v>
      </c>
      <c r="C95" s="8" t="s">
        <v>843</v>
      </c>
      <c r="D95" s="8" t="s">
        <v>95</v>
      </c>
      <c r="E95" s="8" t="s">
        <v>96</v>
      </c>
      <c r="F95" s="8" t="s">
        <v>230</v>
      </c>
      <c r="G95" s="8" t="s">
        <v>844</v>
      </c>
      <c r="H95" s="8" t="s">
        <v>845</v>
      </c>
      <c r="I95" s="8"/>
      <c r="J95" s="8"/>
      <c r="K95" s="8" t="s">
        <v>846</v>
      </c>
      <c r="L95" s="8" t="s">
        <v>299</v>
      </c>
      <c r="M95" s="8"/>
      <c r="N95" s="9" t="s">
        <v>103</v>
      </c>
      <c r="O95" s="9"/>
      <c r="P95" s="9"/>
      <c r="Q95" s="9"/>
      <c r="R95" s="8" t="s">
        <v>847</v>
      </c>
      <c r="S95" s="8" t="s">
        <v>301</v>
      </c>
    </row>
    <row r="96" customFormat="false" ht="43.25" hidden="false" customHeight="false" outlineLevel="0" collapsed="false">
      <c r="A96" s="10" t="s">
        <v>848</v>
      </c>
      <c r="B96" s="10" t="s">
        <v>830</v>
      </c>
      <c r="C96" s="10" t="s">
        <v>849</v>
      </c>
      <c r="D96" s="10" t="s">
        <v>95</v>
      </c>
      <c r="E96" s="10" t="s">
        <v>96</v>
      </c>
      <c r="F96" s="10" t="s">
        <v>763</v>
      </c>
      <c r="G96" s="10" t="s">
        <v>850</v>
      </c>
      <c r="H96" s="10" t="s">
        <v>851</v>
      </c>
      <c r="I96" s="10" t="s">
        <v>852</v>
      </c>
      <c r="J96" s="10"/>
      <c r="K96" s="10" t="s">
        <v>853</v>
      </c>
      <c r="L96" s="10" t="s">
        <v>854</v>
      </c>
      <c r="M96" s="10"/>
      <c r="N96" s="9" t="s">
        <v>103</v>
      </c>
      <c r="O96" s="9"/>
      <c r="P96" s="9"/>
      <c r="Q96" s="9"/>
      <c r="R96" s="8" t="s">
        <v>855</v>
      </c>
      <c r="S96" s="8" t="s">
        <v>856</v>
      </c>
    </row>
    <row r="97" customFormat="false" ht="53.7" hidden="false" customHeight="false" outlineLevel="0" collapsed="false">
      <c r="A97" s="8" t="s">
        <v>857</v>
      </c>
      <c r="B97" s="8" t="s">
        <v>830</v>
      </c>
      <c r="C97" s="8" t="s">
        <v>858</v>
      </c>
      <c r="D97" s="8" t="s">
        <v>95</v>
      </c>
      <c r="E97" s="8" t="s">
        <v>96</v>
      </c>
      <c r="F97" s="8" t="s">
        <v>859</v>
      </c>
      <c r="G97" s="8" t="s">
        <v>860</v>
      </c>
      <c r="H97" s="8" t="s">
        <v>861</v>
      </c>
      <c r="I97" s="8" t="s">
        <v>862</v>
      </c>
      <c r="J97" s="8"/>
      <c r="K97" s="8" t="s">
        <v>863</v>
      </c>
      <c r="L97" s="8" t="s">
        <v>618</v>
      </c>
      <c r="M97" s="8"/>
      <c r="N97" s="9" t="s">
        <v>103</v>
      </c>
      <c r="O97" s="9"/>
      <c r="P97" s="9"/>
      <c r="Q97" s="9"/>
      <c r="R97" s="8" t="s">
        <v>864</v>
      </c>
      <c r="S97" s="8" t="s">
        <v>105</v>
      </c>
    </row>
    <row r="98" customFormat="false" ht="32.8" hidden="false" customHeight="false" outlineLevel="0" collapsed="false">
      <c r="A98" s="10" t="s">
        <v>865</v>
      </c>
      <c r="B98" s="10" t="s">
        <v>866</v>
      </c>
      <c r="C98" s="10" t="s">
        <v>867</v>
      </c>
      <c r="D98" s="10" t="s">
        <v>95</v>
      </c>
      <c r="E98" s="10" t="s">
        <v>96</v>
      </c>
      <c r="F98" s="10" t="s">
        <v>230</v>
      </c>
      <c r="G98" s="10" t="s">
        <v>868</v>
      </c>
      <c r="H98" s="10" t="s">
        <v>869</v>
      </c>
      <c r="I98" s="10" t="s">
        <v>870</v>
      </c>
      <c r="J98" s="10"/>
      <c r="K98" s="10" t="s">
        <v>871</v>
      </c>
      <c r="L98" s="10" t="s">
        <v>872</v>
      </c>
      <c r="M98" s="10"/>
      <c r="N98" s="9" t="s">
        <v>103</v>
      </c>
      <c r="O98" s="9"/>
      <c r="P98" s="9"/>
      <c r="Q98" s="9"/>
      <c r="R98" s="8" t="s">
        <v>873</v>
      </c>
      <c r="S98" s="8" t="s">
        <v>874</v>
      </c>
    </row>
    <row r="99" customFormat="false" ht="32.8" hidden="false" customHeight="false" outlineLevel="0" collapsed="false">
      <c r="A99" s="8" t="s">
        <v>875</v>
      </c>
      <c r="B99" s="8" t="s">
        <v>866</v>
      </c>
      <c r="C99" s="8" t="s">
        <v>876</v>
      </c>
      <c r="D99" s="8" t="s">
        <v>213</v>
      </c>
      <c r="E99" s="8" t="s">
        <v>214</v>
      </c>
      <c r="F99" s="8" t="s">
        <v>230</v>
      </c>
      <c r="G99" s="8" t="s">
        <v>877</v>
      </c>
      <c r="H99" s="8" t="s">
        <v>878</v>
      </c>
      <c r="I99" s="8" t="s">
        <v>879</v>
      </c>
      <c r="J99" s="8"/>
      <c r="K99" s="8"/>
      <c r="L99" s="8"/>
      <c r="M99" s="8" t="s">
        <v>880</v>
      </c>
      <c r="N99" s="9" t="s">
        <v>103</v>
      </c>
      <c r="O99" s="9"/>
      <c r="P99" s="9"/>
      <c r="Q99" s="9"/>
      <c r="R99" s="8" t="s">
        <v>105</v>
      </c>
      <c r="S99" s="8" t="s">
        <v>105</v>
      </c>
    </row>
    <row r="100" customFormat="false" ht="43.25" hidden="false" customHeight="false" outlineLevel="0" collapsed="false">
      <c r="A100" s="11" t="s">
        <v>881</v>
      </c>
      <c r="B100" s="10" t="s">
        <v>882</v>
      </c>
      <c r="C100" s="10" t="s">
        <v>883</v>
      </c>
      <c r="D100" s="10" t="s">
        <v>213</v>
      </c>
      <c r="E100" s="10" t="s">
        <v>96</v>
      </c>
      <c r="F100" s="10" t="s">
        <v>230</v>
      </c>
      <c r="G100" s="10" t="s">
        <v>884</v>
      </c>
      <c r="H100" s="10" t="s">
        <v>885</v>
      </c>
      <c r="I100" s="10" t="s">
        <v>886</v>
      </c>
      <c r="J100" s="10"/>
      <c r="K100" s="10" t="s">
        <v>887</v>
      </c>
      <c r="L100" s="10"/>
      <c r="M100" s="10"/>
      <c r="N100" s="9" t="s">
        <v>103</v>
      </c>
      <c r="O100" s="9"/>
      <c r="P100" s="9"/>
      <c r="Q100" s="9"/>
      <c r="R100" s="8" t="s">
        <v>888</v>
      </c>
      <c r="S100" s="8" t="s">
        <v>105</v>
      </c>
    </row>
    <row r="101" customFormat="false" ht="43.25" hidden="false" customHeight="false" outlineLevel="0" collapsed="false">
      <c r="A101" s="11" t="s">
        <v>889</v>
      </c>
      <c r="B101" s="8" t="s">
        <v>882</v>
      </c>
      <c r="C101" s="8" t="s">
        <v>890</v>
      </c>
      <c r="D101" s="8" t="s">
        <v>213</v>
      </c>
      <c r="E101" s="8" t="s">
        <v>214</v>
      </c>
      <c r="F101" s="8" t="s">
        <v>127</v>
      </c>
      <c r="G101" s="8" t="s">
        <v>891</v>
      </c>
      <c r="H101" s="8" t="s">
        <v>892</v>
      </c>
      <c r="I101" s="8" t="s">
        <v>893</v>
      </c>
      <c r="J101" s="8"/>
      <c r="K101" s="8" t="s">
        <v>894</v>
      </c>
      <c r="L101" s="8"/>
      <c r="M101" s="8" t="s">
        <v>895</v>
      </c>
      <c r="N101" s="9" t="s">
        <v>103</v>
      </c>
      <c r="O101" s="9"/>
      <c r="P101" s="9"/>
      <c r="Q101" s="9"/>
      <c r="R101" s="8" t="s">
        <v>896</v>
      </c>
      <c r="S101" s="8" t="s">
        <v>105</v>
      </c>
    </row>
    <row r="102" customFormat="false" ht="53.7" hidden="false" customHeight="false" outlineLevel="0" collapsed="false">
      <c r="A102" s="11" t="s">
        <v>897</v>
      </c>
      <c r="B102" s="10" t="s">
        <v>882</v>
      </c>
      <c r="C102" s="10" t="s">
        <v>898</v>
      </c>
      <c r="D102" s="10" t="s">
        <v>213</v>
      </c>
      <c r="E102" s="10" t="s">
        <v>762</v>
      </c>
      <c r="F102" s="10" t="s">
        <v>230</v>
      </c>
      <c r="G102" s="10" t="s">
        <v>899</v>
      </c>
      <c r="H102" s="10" t="s">
        <v>900</v>
      </c>
      <c r="I102" s="10" t="s">
        <v>901</v>
      </c>
      <c r="J102" s="10" t="s">
        <v>776</v>
      </c>
      <c r="K102" s="10" t="s">
        <v>751</v>
      </c>
      <c r="L102" s="10"/>
      <c r="M102" s="10"/>
      <c r="N102" s="9" t="s">
        <v>103</v>
      </c>
      <c r="O102" s="9"/>
      <c r="P102" s="9"/>
      <c r="Q102" s="9"/>
      <c r="R102" s="8" t="s">
        <v>754</v>
      </c>
      <c r="S102" s="8" t="s">
        <v>105</v>
      </c>
    </row>
    <row r="103" customFormat="false" ht="43.25" hidden="false" customHeight="false" outlineLevel="0" collapsed="false">
      <c r="A103" s="11" t="s">
        <v>902</v>
      </c>
      <c r="B103" s="8" t="s">
        <v>882</v>
      </c>
      <c r="C103" s="8" t="s">
        <v>903</v>
      </c>
      <c r="D103" s="8" t="s">
        <v>213</v>
      </c>
      <c r="E103" s="8" t="s">
        <v>214</v>
      </c>
      <c r="F103" s="8" t="s">
        <v>127</v>
      </c>
      <c r="G103" s="8" t="s">
        <v>904</v>
      </c>
      <c r="H103" s="8" t="s">
        <v>905</v>
      </c>
      <c r="I103" s="8" t="s">
        <v>906</v>
      </c>
      <c r="J103" s="8"/>
      <c r="K103" s="8" t="s">
        <v>791</v>
      </c>
      <c r="L103" s="8"/>
      <c r="M103" s="8"/>
      <c r="N103" s="9" t="s">
        <v>103</v>
      </c>
      <c r="O103" s="9"/>
      <c r="P103" s="9"/>
      <c r="Q103" s="9"/>
      <c r="R103" s="8" t="s">
        <v>793</v>
      </c>
      <c r="S103" s="8" t="s">
        <v>105</v>
      </c>
    </row>
    <row r="104" customFormat="false" ht="32.8" hidden="false" customHeight="false" outlineLevel="0" collapsed="false">
      <c r="A104" s="11" t="s">
        <v>907</v>
      </c>
      <c r="B104" s="10" t="s">
        <v>882</v>
      </c>
      <c r="C104" s="10" t="s">
        <v>908</v>
      </c>
      <c r="D104" s="10" t="s">
        <v>213</v>
      </c>
      <c r="E104" s="10" t="s">
        <v>96</v>
      </c>
      <c r="F104" s="10" t="s">
        <v>909</v>
      </c>
      <c r="G104" s="10" t="s">
        <v>910</v>
      </c>
      <c r="H104" s="10" t="s">
        <v>911</v>
      </c>
      <c r="I104" s="10" t="s">
        <v>512</v>
      </c>
      <c r="J104" s="10" t="s">
        <v>912</v>
      </c>
      <c r="K104" s="10" t="s">
        <v>710</v>
      </c>
      <c r="L104" s="10"/>
      <c r="M104" s="10"/>
      <c r="N104" s="9" t="s">
        <v>103</v>
      </c>
      <c r="O104" s="9"/>
      <c r="P104" s="9"/>
      <c r="Q104" s="9"/>
      <c r="R104" s="8" t="s">
        <v>712</v>
      </c>
      <c r="S104" s="8" t="s">
        <v>105</v>
      </c>
    </row>
    <row r="105" customFormat="false" ht="32.8" hidden="false" customHeight="false" outlineLevel="0" collapsed="false">
      <c r="A105" s="11" t="s">
        <v>913</v>
      </c>
      <c r="B105" s="8" t="s">
        <v>882</v>
      </c>
      <c r="C105" s="8" t="s">
        <v>914</v>
      </c>
      <c r="D105" s="8" t="s">
        <v>213</v>
      </c>
      <c r="E105" s="8" t="s">
        <v>96</v>
      </c>
      <c r="F105" s="8" t="s">
        <v>230</v>
      </c>
      <c r="G105" s="8" t="s">
        <v>915</v>
      </c>
      <c r="H105" s="8" t="s">
        <v>916</v>
      </c>
      <c r="I105" s="8" t="s">
        <v>917</v>
      </c>
      <c r="J105" s="8" t="s">
        <v>918</v>
      </c>
      <c r="K105" s="8" t="s">
        <v>919</v>
      </c>
      <c r="L105" s="8"/>
      <c r="M105" s="8"/>
      <c r="N105" s="9" t="s">
        <v>103</v>
      </c>
      <c r="O105" s="9"/>
      <c r="P105" s="9"/>
      <c r="Q105" s="9"/>
      <c r="R105" s="8" t="s">
        <v>920</v>
      </c>
      <c r="S105" s="8" t="s">
        <v>105</v>
      </c>
    </row>
    <row r="106" customFormat="false" ht="32.8" hidden="false" customHeight="false" outlineLevel="0" collapsed="false">
      <c r="A106" s="11" t="s">
        <v>921</v>
      </c>
      <c r="B106" s="10" t="s">
        <v>882</v>
      </c>
      <c r="C106" s="10" t="s">
        <v>922</v>
      </c>
      <c r="D106" s="10" t="s">
        <v>213</v>
      </c>
      <c r="E106" s="10" t="s">
        <v>96</v>
      </c>
      <c r="F106" s="10" t="s">
        <v>923</v>
      </c>
      <c r="G106" s="10" t="s">
        <v>924</v>
      </c>
      <c r="H106" s="10" t="s">
        <v>773</v>
      </c>
      <c r="I106" s="10"/>
      <c r="J106" s="10" t="s">
        <v>925</v>
      </c>
      <c r="K106" s="10" t="s">
        <v>926</v>
      </c>
      <c r="L106" s="10"/>
      <c r="M106" s="10"/>
      <c r="N106" s="9" t="s">
        <v>103</v>
      </c>
      <c r="O106" s="9"/>
      <c r="P106" s="9"/>
      <c r="Q106" s="9"/>
      <c r="R106" s="8" t="s">
        <v>927</v>
      </c>
      <c r="S106" s="8" t="s">
        <v>105</v>
      </c>
    </row>
    <row r="107" customFormat="false" ht="32.8" hidden="false" customHeight="false" outlineLevel="0" collapsed="false">
      <c r="A107" s="11" t="s">
        <v>928</v>
      </c>
      <c r="B107" s="8" t="s">
        <v>882</v>
      </c>
      <c r="C107" s="8" t="s">
        <v>929</v>
      </c>
      <c r="D107" s="8" t="s">
        <v>95</v>
      </c>
      <c r="E107" s="8" t="s">
        <v>214</v>
      </c>
      <c r="F107" s="8" t="s">
        <v>127</v>
      </c>
      <c r="G107" s="8" t="s">
        <v>930</v>
      </c>
      <c r="H107" s="8" t="s">
        <v>189</v>
      </c>
      <c r="I107" s="8" t="s">
        <v>210</v>
      </c>
      <c r="J107" s="8" t="s">
        <v>931</v>
      </c>
      <c r="K107" s="8" t="s">
        <v>932</v>
      </c>
      <c r="L107" s="8"/>
      <c r="M107" s="8"/>
      <c r="N107" s="9" t="s">
        <v>103</v>
      </c>
      <c r="O107" s="9"/>
      <c r="P107" s="9"/>
      <c r="Q107" s="9"/>
      <c r="R107" s="8" t="s">
        <v>933</v>
      </c>
      <c r="S107" s="8" t="s">
        <v>105</v>
      </c>
    </row>
    <row r="108" customFormat="false" ht="43.25" hidden="false" customHeight="false" outlineLevel="0" collapsed="false">
      <c r="A108" s="11" t="s">
        <v>934</v>
      </c>
      <c r="B108" s="10" t="s">
        <v>935</v>
      </c>
      <c r="C108" s="10" t="s">
        <v>936</v>
      </c>
      <c r="D108" s="10" t="s">
        <v>95</v>
      </c>
      <c r="E108" s="10" t="s">
        <v>214</v>
      </c>
      <c r="F108" s="10" t="s">
        <v>127</v>
      </c>
      <c r="G108" s="10" t="s">
        <v>937</v>
      </c>
      <c r="H108" s="10" t="s">
        <v>938</v>
      </c>
      <c r="I108" s="10" t="s">
        <v>939</v>
      </c>
      <c r="J108" s="10"/>
      <c r="K108" s="10" t="s">
        <v>940</v>
      </c>
      <c r="L108" s="10"/>
      <c r="M108" s="10"/>
      <c r="N108" s="9" t="s">
        <v>103</v>
      </c>
      <c r="O108" s="9"/>
      <c r="P108" s="9"/>
      <c r="Q108" s="9"/>
      <c r="R108" s="8" t="s">
        <v>941</v>
      </c>
      <c r="S108" s="8" t="s">
        <v>105</v>
      </c>
    </row>
    <row r="109" customFormat="false" ht="32.8" hidden="false" customHeight="false" outlineLevel="0" collapsed="false">
      <c r="A109" s="11" t="s">
        <v>942</v>
      </c>
      <c r="B109" s="8" t="s">
        <v>935</v>
      </c>
      <c r="C109" s="8" t="s">
        <v>943</v>
      </c>
      <c r="D109" s="8" t="s">
        <v>95</v>
      </c>
      <c r="E109" s="8" t="s">
        <v>96</v>
      </c>
      <c r="F109" s="8" t="s">
        <v>97</v>
      </c>
      <c r="G109" s="8" t="s">
        <v>944</v>
      </c>
      <c r="H109" s="8" t="s">
        <v>945</v>
      </c>
      <c r="I109" s="8" t="s">
        <v>946</v>
      </c>
      <c r="J109" s="8"/>
      <c r="K109" s="8" t="s">
        <v>173</v>
      </c>
      <c r="L109" s="8"/>
      <c r="M109" s="8"/>
      <c r="N109" s="9" t="s">
        <v>103</v>
      </c>
      <c r="O109" s="9"/>
      <c r="P109" s="9"/>
      <c r="Q109" s="9"/>
      <c r="R109" s="8" t="s">
        <v>174</v>
      </c>
      <c r="S109" s="8" t="s">
        <v>105</v>
      </c>
    </row>
    <row r="110" customFormat="false" ht="32.8" hidden="false" customHeight="false" outlineLevel="0" collapsed="false">
      <c r="A110" s="11" t="s">
        <v>947</v>
      </c>
      <c r="B110" s="10" t="s">
        <v>935</v>
      </c>
      <c r="C110" s="10" t="s">
        <v>948</v>
      </c>
      <c r="D110" s="10" t="s">
        <v>126</v>
      </c>
      <c r="E110" s="10" t="s">
        <v>214</v>
      </c>
      <c r="F110" s="10" t="s">
        <v>127</v>
      </c>
      <c r="G110" s="10" t="s">
        <v>949</v>
      </c>
      <c r="H110" s="10" t="s">
        <v>950</v>
      </c>
      <c r="I110" s="10" t="s">
        <v>582</v>
      </c>
      <c r="J110" s="10" t="s">
        <v>951</v>
      </c>
      <c r="K110" s="10" t="s">
        <v>583</v>
      </c>
      <c r="L110" s="10"/>
      <c r="M110" s="10"/>
      <c r="N110" s="9" t="s">
        <v>103</v>
      </c>
      <c r="O110" s="9"/>
      <c r="P110" s="9"/>
      <c r="Q110" s="9"/>
      <c r="R110" s="8" t="s">
        <v>585</v>
      </c>
      <c r="S110" s="8" t="s">
        <v>105</v>
      </c>
    </row>
    <row r="111" customFormat="false" ht="43.25" hidden="false" customHeight="false" outlineLevel="0" collapsed="false">
      <c r="A111" s="11" t="s">
        <v>952</v>
      </c>
      <c r="B111" s="8" t="s">
        <v>935</v>
      </c>
      <c r="C111" s="8" t="s">
        <v>953</v>
      </c>
      <c r="D111" s="8" t="s">
        <v>126</v>
      </c>
      <c r="E111" s="8" t="s">
        <v>96</v>
      </c>
      <c r="F111" s="8" t="s">
        <v>230</v>
      </c>
      <c r="G111" s="8" t="s">
        <v>954</v>
      </c>
      <c r="H111" s="8" t="s">
        <v>955</v>
      </c>
      <c r="I111" s="8"/>
      <c r="J111" s="8" t="s">
        <v>956</v>
      </c>
      <c r="K111" s="8" t="s">
        <v>957</v>
      </c>
      <c r="L111" s="8"/>
      <c r="M111" s="8"/>
      <c r="N111" s="9" t="s">
        <v>103</v>
      </c>
      <c r="O111" s="9"/>
      <c r="P111" s="9"/>
      <c r="Q111" s="9"/>
      <c r="R111" s="8" t="s">
        <v>958</v>
      </c>
      <c r="S111" s="8" t="s">
        <v>105</v>
      </c>
    </row>
    <row r="112" customFormat="false" ht="64.15" hidden="false" customHeight="false" outlineLevel="0" collapsed="false">
      <c r="A112" s="11" t="s">
        <v>959</v>
      </c>
      <c r="B112" s="10" t="s">
        <v>935</v>
      </c>
      <c r="C112" s="10" t="s">
        <v>960</v>
      </c>
      <c r="D112" s="10" t="s">
        <v>126</v>
      </c>
      <c r="E112" s="10" t="s">
        <v>96</v>
      </c>
      <c r="F112" s="10" t="s">
        <v>230</v>
      </c>
      <c r="G112" s="10" t="s">
        <v>961</v>
      </c>
      <c r="H112" s="10" t="s">
        <v>962</v>
      </c>
      <c r="I112" s="10" t="s">
        <v>447</v>
      </c>
      <c r="J112" s="10" t="s">
        <v>963</v>
      </c>
      <c r="K112" s="10" t="s">
        <v>964</v>
      </c>
      <c r="L112" s="10"/>
      <c r="M112" s="10" t="s">
        <v>965</v>
      </c>
      <c r="N112" s="9" t="s">
        <v>103</v>
      </c>
      <c r="O112" s="9"/>
      <c r="P112" s="9"/>
      <c r="Q112" s="9"/>
      <c r="R112" s="8" t="s">
        <v>966</v>
      </c>
      <c r="S112" s="8" t="s">
        <v>105</v>
      </c>
    </row>
    <row r="113" customFormat="false" ht="53.7" hidden="false" customHeight="false" outlineLevel="0" collapsed="false">
      <c r="A113" s="11" t="s">
        <v>967</v>
      </c>
      <c r="B113" s="8" t="s">
        <v>935</v>
      </c>
      <c r="C113" s="8" t="s">
        <v>968</v>
      </c>
      <c r="D113" s="8" t="s">
        <v>95</v>
      </c>
      <c r="E113" s="8" t="s">
        <v>96</v>
      </c>
      <c r="F113" s="8" t="s">
        <v>230</v>
      </c>
      <c r="G113" s="8" t="s">
        <v>969</v>
      </c>
      <c r="H113" s="8" t="s">
        <v>970</v>
      </c>
      <c r="I113" s="8" t="s">
        <v>971</v>
      </c>
      <c r="J113" s="8" t="s">
        <v>972</v>
      </c>
      <c r="K113" s="8" t="s">
        <v>973</v>
      </c>
      <c r="L113" s="8"/>
      <c r="M113" s="8" t="s">
        <v>974</v>
      </c>
      <c r="N113" s="9" t="s">
        <v>103</v>
      </c>
      <c r="O113" s="9"/>
      <c r="P113" s="9"/>
      <c r="Q113" s="9"/>
      <c r="R113" s="8" t="s">
        <v>975</v>
      </c>
      <c r="S113" s="8" t="s">
        <v>105</v>
      </c>
    </row>
    <row r="114" customFormat="false" ht="32.8" hidden="false" customHeight="false" outlineLevel="0" collapsed="false">
      <c r="A114" s="11" t="s">
        <v>976</v>
      </c>
      <c r="B114" s="10" t="s">
        <v>935</v>
      </c>
      <c r="C114" s="10" t="s">
        <v>977</v>
      </c>
      <c r="D114" s="10" t="s">
        <v>126</v>
      </c>
      <c r="E114" s="10" t="s">
        <v>214</v>
      </c>
      <c r="F114" s="10" t="s">
        <v>127</v>
      </c>
      <c r="G114" s="10" t="s">
        <v>978</v>
      </c>
      <c r="H114" s="10" t="s">
        <v>979</v>
      </c>
      <c r="I114" s="10" t="s">
        <v>980</v>
      </c>
      <c r="J114" s="10" t="s">
        <v>981</v>
      </c>
      <c r="K114" s="10" t="s">
        <v>583</v>
      </c>
      <c r="L114" s="10"/>
      <c r="M114" s="10"/>
      <c r="N114" s="9" t="s">
        <v>103</v>
      </c>
      <c r="O114" s="9"/>
      <c r="P114" s="9"/>
      <c r="Q114" s="9"/>
      <c r="R114" s="8" t="s">
        <v>585</v>
      </c>
      <c r="S114" s="8" t="s">
        <v>105</v>
      </c>
    </row>
    <row r="115" customFormat="false" ht="32.8" hidden="false" customHeight="false" outlineLevel="0" collapsed="false">
      <c r="A115" s="11" t="s">
        <v>982</v>
      </c>
      <c r="B115" s="8" t="s">
        <v>935</v>
      </c>
      <c r="C115" s="8" t="s">
        <v>983</v>
      </c>
      <c r="D115" s="8" t="s">
        <v>126</v>
      </c>
      <c r="E115" s="8" t="s">
        <v>96</v>
      </c>
      <c r="F115" s="8" t="s">
        <v>162</v>
      </c>
      <c r="G115" s="8" t="s">
        <v>984</v>
      </c>
      <c r="H115" s="8" t="s">
        <v>985</v>
      </c>
      <c r="I115" s="8"/>
      <c r="J115" s="8" t="s">
        <v>986</v>
      </c>
      <c r="K115" s="8"/>
      <c r="L115" s="8"/>
      <c r="M115" s="8"/>
      <c r="N115" s="9" t="s">
        <v>103</v>
      </c>
      <c r="O115" s="9"/>
      <c r="P115" s="9"/>
      <c r="Q115" s="9"/>
      <c r="R115" s="8" t="s">
        <v>105</v>
      </c>
      <c r="S115" s="8" t="s">
        <v>105</v>
      </c>
    </row>
  </sheetData>
  <autoFilter ref="A4:Q115"/>
  <conditionalFormatting sqref="N5:N115">
    <cfRule type="expression" priority="2" aboveAverage="0" equalAverage="0" bottom="0" percent="0" rank="0" text="" dxfId="7">
      <formula>$N5="umgesetzt"</formula>
    </cfRule>
    <cfRule type="expression" priority="3" aboveAverage="0" equalAverage="0" bottom="0" percent="0" rank="0" text="" dxfId="8">
      <formula>$N5="in Umsetzung"</formula>
    </cfRule>
    <cfRule type="expression" priority="4" aboveAverage="0" equalAverage="0" bottom="0" percent="0" rank="0" text="" dxfId="9">
      <formula>$N5="nachzubessern"</formula>
    </cfRule>
    <cfRule type="expression" priority="5" aboveAverage="0" equalAverage="0" bottom="0" percent="0" rank="0" text="" dxfId="10">
      <formula>$N5="nicht anwendbar"</formula>
    </cfRule>
  </conditionalFormatting>
  <dataValidations count="1">
    <dataValidation allowBlank="false" errorStyle="stop" operator="between" showDropDown="false" showErrorMessage="false" showInputMessage="false" sqref="N5:N115" type="list">
      <formula1>"offen,in Umsetzung,umgesetzt,nicht anwendbar,nachzubessern"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3" min="2" style="0" width="10"/>
    <col collapsed="false" customWidth="true" hidden="false" outlineLevel="0" max="4" min="4" style="0" width="14"/>
    <col collapsed="false" customWidth="true" hidden="false" outlineLevel="0" max="5" min="5" style="0" width="12"/>
    <col collapsed="false" customWidth="true" hidden="false" outlineLevel="0" max="6" min="6" style="0" width="15"/>
    <col collapsed="false" customWidth="true" hidden="false" outlineLevel="0" max="8" min="7" style="0" width="16"/>
  </cols>
  <sheetData>
    <row r="1" customFormat="false" ht="19.7" hidden="false" customHeight="false" outlineLevel="0" collapsed="false">
      <c r="A1" s="1" t="s">
        <v>987</v>
      </c>
    </row>
    <row r="2" customFormat="false" ht="15" hidden="false" customHeight="false" outlineLevel="0" collapsed="false">
      <c r="A2" s="2" t="s">
        <v>988</v>
      </c>
    </row>
    <row r="4" customFormat="false" ht="15" hidden="false" customHeight="false" outlineLevel="0" collapsed="false">
      <c r="A4" s="5" t="s">
        <v>78</v>
      </c>
      <c r="B4" s="5" t="s">
        <v>989</v>
      </c>
      <c r="C4" s="5" t="s">
        <v>103</v>
      </c>
      <c r="D4" s="5" t="s">
        <v>990</v>
      </c>
      <c r="E4" s="5" t="s">
        <v>991</v>
      </c>
      <c r="F4" s="5" t="s">
        <v>992</v>
      </c>
      <c r="G4" s="5" t="s">
        <v>993</v>
      </c>
      <c r="H4" s="5" t="s">
        <v>994</v>
      </c>
    </row>
    <row r="5" customFormat="false" ht="15" hidden="false" customHeight="false" outlineLevel="0" collapsed="false">
      <c r="A5" s="6" t="s">
        <v>93</v>
      </c>
      <c r="B5" s="6" t="n">
        <f aca="false">COUNTIF(Checkliste!$B$5:$B$115,A5)</f>
        <v>6</v>
      </c>
      <c r="C5" s="6" t="n">
        <f aca="false">COUNTIFS(Checkliste!$B$5:$B$115,$A5,Checkliste!$N$5:$N$115,"offen")</f>
        <v>6</v>
      </c>
      <c r="D5" s="6" t="n">
        <f aca="false">COUNTIFS(Checkliste!$B$5:$B$115,$A5,Checkliste!$N$5:$N$115,"in Umsetzung")</f>
        <v>0</v>
      </c>
      <c r="E5" s="6" t="n">
        <f aca="false">COUNTIFS(Checkliste!$B$5:$B$115,$A5,Checkliste!$N$5:$N$115,"umgesetzt")</f>
        <v>0</v>
      </c>
      <c r="F5" s="6" t="n">
        <f aca="false">COUNTIFS(Checkliste!$B$5:$B$115,$A5,Checkliste!$N$5:$N$115,"nachzubessern")</f>
        <v>0</v>
      </c>
      <c r="G5" s="6" t="n">
        <f aca="false">COUNTIFS(Checkliste!$B$5:$B$115,$A5,Checkliste!$N$5:$N$115,"nicht anwendbar")</f>
        <v>0</v>
      </c>
      <c r="H5" s="12" t="n">
        <f aca="false">IF(B5-G5=0,"-",E5/(B5-G5))</f>
        <v>0</v>
      </c>
    </row>
    <row r="6" customFormat="false" ht="15" hidden="false" customHeight="false" outlineLevel="0" collapsed="false">
      <c r="A6" s="6" t="s">
        <v>152</v>
      </c>
      <c r="B6" s="6" t="n">
        <f aca="false">COUNTIF(Checkliste!$B$5:$B$115,A6)</f>
        <v>4</v>
      </c>
      <c r="C6" s="6" t="n">
        <f aca="false">COUNTIFS(Checkliste!$B$5:$B$115,$A6,Checkliste!$N$5:$N$115,"offen")</f>
        <v>4</v>
      </c>
      <c r="D6" s="6" t="n">
        <f aca="false">COUNTIFS(Checkliste!$B$5:$B$115,$A6,Checkliste!$N$5:$N$115,"in Umsetzung")</f>
        <v>0</v>
      </c>
      <c r="E6" s="6" t="n">
        <f aca="false">COUNTIFS(Checkliste!$B$5:$B$115,$A6,Checkliste!$N$5:$N$115,"umgesetzt")</f>
        <v>0</v>
      </c>
      <c r="F6" s="6" t="n">
        <f aca="false">COUNTIFS(Checkliste!$B$5:$B$115,$A6,Checkliste!$N$5:$N$115,"nachzubessern")</f>
        <v>0</v>
      </c>
      <c r="G6" s="6" t="n">
        <f aca="false">COUNTIFS(Checkliste!$B$5:$B$115,$A6,Checkliste!$N$5:$N$115,"nicht anwendbar")</f>
        <v>0</v>
      </c>
      <c r="H6" s="12" t="n">
        <f aca="false">IF(B6-G6=0,"-",E6/(B6-G6))</f>
        <v>0</v>
      </c>
    </row>
    <row r="7" customFormat="false" ht="15" hidden="false" customHeight="false" outlineLevel="0" collapsed="false">
      <c r="A7" s="6" t="s">
        <v>185</v>
      </c>
      <c r="B7" s="6" t="n">
        <f aca="false">COUNTIF(Checkliste!$B$5:$B$115,A7)</f>
        <v>7</v>
      </c>
      <c r="C7" s="6" t="n">
        <f aca="false">COUNTIFS(Checkliste!$B$5:$B$115,$A7,Checkliste!$N$5:$N$115,"offen")</f>
        <v>7</v>
      </c>
      <c r="D7" s="6" t="n">
        <f aca="false">COUNTIFS(Checkliste!$B$5:$B$115,$A7,Checkliste!$N$5:$N$115,"in Umsetzung")</f>
        <v>0</v>
      </c>
      <c r="E7" s="6" t="n">
        <f aca="false">COUNTIFS(Checkliste!$B$5:$B$115,$A7,Checkliste!$N$5:$N$115,"umgesetzt")</f>
        <v>0</v>
      </c>
      <c r="F7" s="6" t="n">
        <f aca="false">COUNTIFS(Checkliste!$B$5:$B$115,$A7,Checkliste!$N$5:$N$115,"nachzubessern")</f>
        <v>0</v>
      </c>
      <c r="G7" s="6" t="n">
        <f aca="false">COUNTIFS(Checkliste!$B$5:$B$115,$A7,Checkliste!$N$5:$N$115,"nicht anwendbar")</f>
        <v>0</v>
      </c>
      <c r="H7" s="12" t="n">
        <f aca="false">IF(B7-G7=0,"-",E7/(B7-G7))</f>
        <v>0</v>
      </c>
    </row>
    <row r="8" customFormat="false" ht="15" hidden="false" customHeight="false" outlineLevel="0" collapsed="false">
      <c r="A8" s="6" t="s">
        <v>239</v>
      </c>
      <c r="B8" s="6" t="n">
        <f aca="false">COUNTIF(Checkliste!$B$5:$B$115,A8)</f>
        <v>10</v>
      </c>
      <c r="C8" s="6" t="n">
        <f aca="false">COUNTIFS(Checkliste!$B$5:$B$115,$A8,Checkliste!$N$5:$N$115,"offen")</f>
        <v>10</v>
      </c>
      <c r="D8" s="6" t="n">
        <f aca="false">COUNTIFS(Checkliste!$B$5:$B$115,$A8,Checkliste!$N$5:$N$115,"in Umsetzung")</f>
        <v>0</v>
      </c>
      <c r="E8" s="6" t="n">
        <f aca="false">COUNTIFS(Checkliste!$B$5:$B$115,$A8,Checkliste!$N$5:$N$115,"umgesetzt")</f>
        <v>0</v>
      </c>
      <c r="F8" s="6" t="n">
        <f aca="false">COUNTIFS(Checkliste!$B$5:$B$115,$A8,Checkliste!$N$5:$N$115,"nachzubessern")</f>
        <v>0</v>
      </c>
      <c r="G8" s="6" t="n">
        <f aca="false">COUNTIFS(Checkliste!$B$5:$B$115,$A8,Checkliste!$N$5:$N$115,"nicht anwendbar")</f>
        <v>0</v>
      </c>
      <c r="H8" s="12" t="n">
        <f aca="false">IF(B8-G8=0,"-",E8/(B8-G8))</f>
        <v>0</v>
      </c>
    </row>
    <row r="9" customFormat="false" ht="15" hidden="false" customHeight="false" outlineLevel="0" collapsed="false">
      <c r="A9" s="6" t="s">
        <v>327</v>
      </c>
      <c r="B9" s="6" t="n">
        <f aca="false">COUNTIF(Checkliste!$B$5:$B$115,A9)</f>
        <v>2</v>
      </c>
      <c r="C9" s="6" t="n">
        <f aca="false">COUNTIFS(Checkliste!$B$5:$B$115,$A9,Checkliste!$N$5:$N$115,"offen")</f>
        <v>2</v>
      </c>
      <c r="D9" s="6" t="n">
        <f aca="false">COUNTIFS(Checkliste!$B$5:$B$115,$A9,Checkliste!$N$5:$N$115,"in Umsetzung")</f>
        <v>0</v>
      </c>
      <c r="E9" s="6" t="n">
        <f aca="false">COUNTIFS(Checkliste!$B$5:$B$115,$A9,Checkliste!$N$5:$N$115,"umgesetzt")</f>
        <v>0</v>
      </c>
      <c r="F9" s="6" t="n">
        <f aca="false">COUNTIFS(Checkliste!$B$5:$B$115,$A9,Checkliste!$N$5:$N$115,"nachzubessern")</f>
        <v>0</v>
      </c>
      <c r="G9" s="6" t="n">
        <f aca="false">COUNTIFS(Checkliste!$B$5:$B$115,$A9,Checkliste!$N$5:$N$115,"nicht anwendbar")</f>
        <v>0</v>
      </c>
      <c r="H9" s="12" t="n">
        <f aca="false">IF(B9-G9=0,"-",E9/(B9-G9))</f>
        <v>0</v>
      </c>
    </row>
    <row r="10" customFormat="false" ht="15" hidden="false" customHeight="false" outlineLevel="0" collapsed="false">
      <c r="A10" s="6" t="s">
        <v>346</v>
      </c>
      <c r="B10" s="6" t="n">
        <f aca="false">COUNTIF(Checkliste!$B$5:$B$115,A10)</f>
        <v>5</v>
      </c>
      <c r="C10" s="6" t="n">
        <f aca="false">COUNTIFS(Checkliste!$B$5:$B$115,$A10,Checkliste!$N$5:$N$115,"offen")</f>
        <v>5</v>
      </c>
      <c r="D10" s="6" t="n">
        <f aca="false">COUNTIFS(Checkliste!$B$5:$B$115,$A10,Checkliste!$N$5:$N$115,"in Umsetzung")</f>
        <v>0</v>
      </c>
      <c r="E10" s="6" t="n">
        <f aca="false">COUNTIFS(Checkliste!$B$5:$B$115,$A10,Checkliste!$N$5:$N$115,"umgesetzt")</f>
        <v>0</v>
      </c>
      <c r="F10" s="6" t="n">
        <f aca="false">COUNTIFS(Checkliste!$B$5:$B$115,$A10,Checkliste!$N$5:$N$115,"nachzubessern")</f>
        <v>0</v>
      </c>
      <c r="G10" s="6" t="n">
        <f aca="false">COUNTIFS(Checkliste!$B$5:$B$115,$A10,Checkliste!$N$5:$N$115,"nicht anwendbar")</f>
        <v>0</v>
      </c>
      <c r="H10" s="12" t="n">
        <f aca="false">IF(B10-G10=0,"-",E10/(B10-G10))</f>
        <v>0</v>
      </c>
    </row>
    <row r="11" customFormat="false" ht="15" hidden="false" customHeight="false" outlineLevel="0" collapsed="false">
      <c r="A11" s="6" t="s">
        <v>395</v>
      </c>
      <c r="B11" s="6" t="n">
        <f aca="false">COUNTIF(Checkliste!$B$5:$B$115,A11)</f>
        <v>7</v>
      </c>
      <c r="C11" s="6" t="n">
        <f aca="false">COUNTIFS(Checkliste!$B$5:$B$115,$A11,Checkliste!$N$5:$N$115,"offen")</f>
        <v>7</v>
      </c>
      <c r="D11" s="6" t="n">
        <f aca="false">COUNTIFS(Checkliste!$B$5:$B$115,$A11,Checkliste!$N$5:$N$115,"in Umsetzung")</f>
        <v>0</v>
      </c>
      <c r="E11" s="6" t="n">
        <f aca="false">COUNTIFS(Checkliste!$B$5:$B$115,$A11,Checkliste!$N$5:$N$115,"umgesetzt")</f>
        <v>0</v>
      </c>
      <c r="F11" s="6" t="n">
        <f aca="false">COUNTIFS(Checkliste!$B$5:$B$115,$A11,Checkliste!$N$5:$N$115,"nachzubessern")</f>
        <v>0</v>
      </c>
      <c r="G11" s="6" t="n">
        <f aca="false">COUNTIFS(Checkliste!$B$5:$B$115,$A11,Checkliste!$N$5:$N$115,"nicht anwendbar")</f>
        <v>0</v>
      </c>
      <c r="H11" s="12" t="n">
        <f aca="false">IF(B11-G11=0,"-",E11/(B11-G11))</f>
        <v>0</v>
      </c>
    </row>
    <row r="12" customFormat="false" ht="15" hidden="false" customHeight="false" outlineLevel="0" collapsed="false">
      <c r="A12" s="6" t="s">
        <v>461</v>
      </c>
      <c r="B12" s="6" t="n">
        <f aca="false">COUNTIF(Checkliste!$B$5:$B$115,A12)</f>
        <v>11</v>
      </c>
      <c r="C12" s="6" t="n">
        <f aca="false">COUNTIFS(Checkliste!$B$5:$B$115,$A12,Checkliste!$N$5:$N$115,"offen")</f>
        <v>11</v>
      </c>
      <c r="D12" s="6" t="n">
        <f aca="false">COUNTIFS(Checkliste!$B$5:$B$115,$A12,Checkliste!$N$5:$N$115,"in Umsetzung")</f>
        <v>0</v>
      </c>
      <c r="E12" s="6" t="n">
        <f aca="false">COUNTIFS(Checkliste!$B$5:$B$115,$A12,Checkliste!$N$5:$N$115,"umgesetzt")</f>
        <v>0</v>
      </c>
      <c r="F12" s="6" t="n">
        <f aca="false">COUNTIFS(Checkliste!$B$5:$B$115,$A12,Checkliste!$N$5:$N$115,"nachzubessern")</f>
        <v>0</v>
      </c>
      <c r="G12" s="6" t="n">
        <f aca="false">COUNTIFS(Checkliste!$B$5:$B$115,$A12,Checkliste!$N$5:$N$115,"nicht anwendbar")</f>
        <v>0</v>
      </c>
      <c r="H12" s="12" t="n">
        <f aca="false">IF(B12-G12=0,"-",E12/(B12-G12))</f>
        <v>0</v>
      </c>
    </row>
    <row r="13" customFormat="false" ht="15" hidden="false" customHeight="false" outlineLevel="0" collapsed="false">
      <c r="A13" s="6" t="s">
        <v>551</v>
      </c>
      <c r="B13" s="6" t="n">
        <f aca="false">COUNTIF(Checkliste!$B$5:$B$115,A13)</f>
        <v>9</v>
      </c>
      <c r="C13" s="6" t="n">
        <f aca="false">COUNTIFS(Checkliste!$B$5:$B$115,$A13,Checkliste!$N$5:$N$115,"offen")</f>
        <v>9</v>
      </c>
      <c r="D13" s="6" t="n">
        <f aca="false">COUNTIFS(Checkliste!$B$5:$B$115,$A13,Checkliste!$N$5:$N$115,"in Umsetzung")</f>
        <v>0</v>
      </c>
      <c r="E13" s="6" t="n">
        <f aca="false">COUNTIFS(Checkliste!$B$5:$B$115,$A13,Checkliste!$N$5:$N$115,"umgesetzt")</f>
        <v>0</v>
      </c>
      <c r="F13" s="6" t="n">
        <f aca="false">COUNTIFS(Checkliste!$B$5:$B$115,$A13,Checkliste!$N$5:$N$115,"nachzubessern")</f>
        <v>0</v>
      </c>
      <c r="G13" s="6" t="n">
        <f aca="false">COUNTIFS(Checkliste!$B$5:$B$115,$A13,Checkliste!$N$5:$N$115,"nicht anwendbar")</f>
        <v>0</v>
      </c>
      <c r="H13" s="12" t="n">
        <f aca="false">IF(B13-G13=0,"-",E13/(B13-G13))</f>
        <v>0</v>
      </c>
    </row>
    <row r="14" customFormat="false" ht="15" hidden="false" customHeight="false" outlineLevel="0" collapsed="false">
      <c r="A14" s="6" t="s">
        <v>621</v>
      </c>
      <c r="B14" s="6" t="n">
        <f aca="false">COUNTIF(Checkliste!$B$5:$B$115,A14)</f>
        <v>4</v>
      </c>
      <c r="C14" s="6" t="n">
        <f aca="false">COUNTIFS(Checkliste!$B$5:$B$115,$A14,Checkliste!$N$5:$N$115,"offen")</f>
        <v>4</v>
      </c>
      <c r="D14" s="6" t="n">
        <f aca="false">COUNTIFS(Checkliste!$B$5:$B$115,$A14,Checkliste!$N$5:$N$115,"in Umsetzung")</f>
        <v>0</v>
      </c>
      <c r="E14" s="6" t="n">
        <f aca="false">COUNTIFS(Checkliste!$B$5:$B$115,$A14,Checkliste!$N$5:$N$115,"umgesetzt")</f>
        <v>0</v>
      </c>
      <c r="F14" s="6" t="n">
        <f aca="false">COUNTIFS(Checkliste!$B$5:$B$115,$A14,Checkliste!$N$5:$N$115,"nachzubessern")</f>
        <v>0</v>
      </c>
      <c r="G14" s="6" t="n">
        <f aca="false">COUNTIFS(Checkliste!$B$5:$B$115,$A14,Checkliste!$N$5:$N$115,"nicht anwendbar")</f>
        <v>0</v>
      </c>
      <c r="H14" s="12" t="n">
        <f aca="false">IF(B14-G14=0,"-",E14/(B14-G14))</f>
        <v>0</v>
      </c>
    </row>
    <row r="15" customFormat="false" ht="15" hidden="false" customHeight="false" outlineLevel="0" collapsed="false">
      <c r="A15" s="6" t="s">
        <v>649</v>
      </c>
      <c r="B15" s="6" t="n">
        <f aca="false">COUNTIF(Checkliste!$B$5:$B$115,A15)</f>
        <v>7</v>
      </c>
      <c r="C15" s="6" t="n">
        <f aca="false">COUNTIFS(Checkliste!$B$5:$B$115,$A15,Checkliste!$N$5:$N$115,"offen")</f>
        <v>7</v>
      </c>
      <c r="D15" s="6" t="n">
        <f aca="false">COUNTIFS(Checkliste!$B$5:$B$115,$A15,Checkliste!$N$5:$N$115,"in Umsetzung")</f>
        <v>0</v>
      </c>
      <c r="E15" s="6" t="n">
        <f aca="false">COUNTIFS(Checkliste!$B$5:$B$115,$A15,Checkliste!$N$5:$N$115,"umgesetzt")</f>
        <v>0</v>
      </c>
      <c r="F15" s="6" t="n">
        <f aca="false">COUNTIFS(Checkliste!$B$5:$B$115,$A15,Checkliste!$N$5:$N$115,"nachzubessern")</f>
        <v>0</v>
      </c>
      <c r="G15" s="6" t="n">
        <f aca="false">COUNTIFS(Checkliste!$B$5:$B$115,$A15,Checkliste!$N$5:$N$115,"nicht anwendbar")</f>
        <v>0</v>
      </c>
      <c r="H15" s="12" t="n">
        <f aca="false">IF(B15-G15=0,"-",E15/(B15-G15))</f>
        <v>0</v>
      </c>
    </row>
    <row r="16" customFormat="false" ht="15" hidden="false" customHeight="false" outlineLevel="0" collapsed="false">
      <c r="A16" s="6" t="s">
        <v>705</v>
      </c>
      <c r="B16" s="6" t="n">
        <f aca="false">COUNTIF(Checkliste!$B$5:$B$115,A16)</f>
        <v>4</v>
      </c>
      <c r="C16" s="6" t="n">
        <f aca="false">COUNTIFS(Checkliste!$B$5:$B$115,$A16,Checkliste!$N$5:$N$115,"offen")</f>
        <v>4</v>
      </c>
      <c r="D16" s="6" t="n">
        <f aca="false">COUNTIFS(Checkliste!$B$5:$B$115,$A16,Checkliste!$N$5:$N$115,"in Umsetzung")</f>
        <v>0</v>
      </c>
      <c r="E16" s="6" t="n">
        <f aca="false">COUNTIFS(Checkliste!$B$5:$B$115,$A16,Checkliste!$N$5:$N$115,"umgesetzt")</f>
        <v>0</v>
      </c>
      <c r="F16" s="6" t="n">
        <f aca="false">COUNTIFS(Checkliste!$B$5:$B$115,$A16,Checkliste!$N$5:$N$115,"nachzubessern")</f>
        <v>0</v>
      </c>
      <c r="G16" s="6" t="n">
        <f aca="false">COUNTIFS(Checkliste!$B$5:$B$115,$A16,Checkliste!$N$5:$N$115,"nicht anwendbar")</f>
        <v>0</v>
      </c>
      <c r="H16" s="12" t="n">
        <f aca="false">IF(B16-G16=0,"-",E16/(B16-G16))</f>
        <v>0</v>
      </c>
    </row>
    <row r="17" customFormat="false" ht="15" hidden="false" customHeight="false" outlineLevel="0" collapsed="false">
      <c r="A17" s="6" t="s">
        <v>738</v>
      </c>
      <c r="B17" s="6" t="n">
        <f aca="false">COUNTIF(Checkliste!$B$5:$B$115,A17)</f>
        <v>8</v>
      </c>
      <c r="C17" s="6" t="n">
        <f aca="false">COUNTIFS(Checkliste!$B$5:$B$115,$A17,Checkliste!$N$5:$N$115,"offen")</f>
        <v>8</v>
      </c>
      <c r="D17" s="6" t="n">
        <f aca="false">COUNTIFS(Checkliste!$B$5:$B$115,$A17,Checkliste!$N$5:$N$115,"in Umsetzung")</f>
        <v>0</v>
      </c>
      <c r="E17" s="6" t="n">
        <f aca="false">COUNTIFS(Checkliste!$B$5:$B$115,$A17,Checkliste!$N$5:$N$115,"umgesetzt")</f>
        <v>0</v>
      </c>
      <c r="F17" s="6" t="n">
        <f aca="false">COUNTIFS(Checkliste!$B$5:$B$115,$A17,Checkliste!$N$5:$N$115,"nachzubessern")</f>
        <v>0</v>
      </c>
      <c r="G17" s="6" t="n">
        <f aca="false">COUNTIFS(Checkliste!$B$5:$B$115,$A17,Checkliste!$N$5:$N$115,"nicht anwendbar")</f>
        <v>0</v>
      </c>
      <c r="H17" s="12" t="n">
        <f aca="false">IF(B17-G17=0,"-",E17/(B17-G17))</f>
        <v>0</v>
      </c>
    </row>
    <row r="18" customFormat="false" ht="15" hidden="false" customHeight="false" outlineLevel="0" collapsed="false">
      <c r="A18" s="6" t="s">
        <v>795</v>
      </c>
      <c r="B18" s="6" t="n">
        <f aca="false">COUNTIF(Checkliste!$B$5:$B$115,A18)</f>
        <v>4</v>
      </c>
      <c r="C18" s="6" t="n">
        <f aca="false">COUNTIFS(Checkliste!$B$5:$B$115,$A18,Checkliste!$N$5:$N$115,"offen")</f>
        <v>4</v>
      </c>
      <c r="D18" s="6" t="n">
        <f aca="false">COUNTIFS(Checkliste!$B$5:$B$115,$A18,Checkliste!$N$5:$N$115,"in Umsetzung")</f>
        <v>0</v>
      </c>
      <c r="E18" s="6" t="n">
        <f aca="false">COUNTIFS(Checkliste!$B$5:$B$115,$A18,Checkliste!$N$5:$N$115,"umgesetzt")</f>
        <v>0</v>
      </c>
      <c r="F18" s="6" t="n">
        <f aca="false">COUNTIFS(Checkliste!$B$5:$B$115,$A18,Checkliste!$N$5:$N$115,"nachzubessern")</f>
        <v>0</v>
      </c>
      <c r="G18" s="6" t="n">
        <f aca="false">COUNTIFS(Checkliste!$B$5:$B$115,$A18,Checkliste!$N$5:$N$115,"nicht anwendbar")</f>
        <v>0</v>
      </c>
      <c r="H18" s="12" t="n">
        <f aca="false">IF(B18-G18=0,"-",E18/(B18-G18))</f>
        <v>0</v>
      </c>
    </row>
    <row r="19" customFormat="false" ht="15" hidden="false" customHeight="false" outlineLevel="0" collapsed="false">
      <c r="A19" s="6" t="s">
        <v>830</v>
      </c>
      <c r="B19" s="6" t="n">
        <f aca="false">COUNTIF(Checkliste!$B$5:$B$115,A19)</f>
        <v>5</v>
      </c>
      <c r="C19" s="6" t="n">
        <f aca="false">COUNTIFS(Checkliste!$B$5:$B$115,$A19,Checkliste!$N$5:$N$115,"offen")</f>
        <v>5</v>
      </c>
      <c r="D19" s="6" t="n">
        <f aca="false">COUNTIFS(Checkliste!$B$5:$B$115,$A19,Checkliste!$N$5:$N$115,"in Umsetzung")</f>
        <v>0</v>
      </c>
      <c r="E19" s="6" t="n">
        <f aca="false">COUNTIFS(Checkliste!$B$5:$B$115,$A19,Checkliste!$N$5:$N$115,"umgesetzt")</f>
        <v>0</v>
      </c>
      <c r="F19" s="6" t="n">
        <f aca="false">COUNTIFS(Checkliste!$B$5:$B$115,$A19,Checkliste!$N$5:$N$115,"nachzubessern")</f>
        <v>0</v>
      </c>
      <c r="G19" s="6" t="n">
        <f aca="false">COUNTIFS(Checkliste!$B$5:$B$115,$A19,Checkliste!$N$5:$N$115,"nicht anwendbar")</f>
        <v>0</v>
      </c>
      <c r="H19" s="12" t="n">
        <f aca="false">IF(B19-G19=0,"-",E19/(B19-G19))</f>
        <v>0</v>
      </c>
    </row>
    <row r="20" customFormat="false" ht="15" hidden="false" customHeight="false" outlineLevel="0" collapsed="false">
      <c r="A20" s="6" t="s">
        <v>866</v>
      </c>
      <c r="B20" s="6" t="n">
        <f aca="false">COUNTIF(Checkliste!$B$5:$B$115,A20)</f>
        <v>2</v>
      </c>
      <c r="C20" s="6" t="n">
        <f aca="false">COUNTIFS(Checkliste!$B$5:$B$115,$A20,Checkliste!$N$5:$N$115,"offen")</f>
        <v>2</v>
      </c>
      <c r="D20" s="6" t="n">
        <f aca="false">COUNTIFS(Checkliste!$B$5:$B$115,$A20,Checkliste!$N$5:$N$115,"in Umsetzung")</f>
        <v>0</v>
      </c>
      <c r="E20" s="6" t="n">
        <f aca="false">COUNTIFS(Checkliste!$B$5:$B$115,$A20,Checkliste!$N$5:$N$115,"umgesetzt")</f>
        <v>0</v>
      </c>
      <c r="F20" s="6" t="n">
        <f aca="false">COUNTIFS(Checkliste!$B$5:$B$115,$A20,Checkliste!$N$5:$N$115,"nachzubessern")</f>
        <v>0</v>
      </c>
      <c r="G20" s="6" t="n">
        <f aca="false">COUNTIFS(Checkliste!$B$5:$B$115,$A20,Checkliste!$N$5:$N$115,"nicht anwendbar")</f>
        <v>0</v>
      </c>
      <c r="H20" s="12" t="n">
        <f aca="false">IF(B20-G20=0,"-",E20/(B20-G20))</f>
        <v>0</v>
      </c>
    </row>
    <row r="21" customFormat="false" ht="15" hidden="false" customHeight="false" outlineLevel="0" collapsed="false">
      <c r="A21" s="6" t="s">
        <v>882</v>
      </c>
      <c r="B21" s="6" t="n">
        <f aca="false">COUNTIF(Checkliste!$B$5:$B$115,A21)</f>
        <v>8</v>
      </c>
      <c r="C21" s="6" t="n">
        <f aca="false">COUNTIFS(Checkliste!$B$5:$B$115,$A21,Checkliste!$N$5:$N$115,"offen")</f>
        <v>8</v>
      </c>
      <c r="D21" s="6" t="n">
        <f aca="false">COUNTIFS(Checkliste!$B$5:$B$115,$A21,Checkliste!$N$5:$N$115,"in Umsetzung")</f>
        <v>0</v>
      </c>
      <c r="E21" s="6" t="n">
        <f aca="false">COUNTIFS(Checkliste!$B$5:$B$115,$A21,Checkliste!$N$5:$N$115,"umgesetzt")</f>
        <v>0</v>
      </c>
      <c r="F21" s="6" t="n">
        <f aca="false">COUNTIFS(Checkliste!$B$5:$B$115,$A21,Checkliste!$N$5:$N$115,"nachzubessern")</f>
        <v>0</v>
      </c>
      <c r="G21" s="6" t="n">
        <f aca="false">COUNTIFS(Checkliste!$B$5:$B$115,$A21,Checkliste!$N$5:$N$115,"nicht anwendbar")</f>
        <v>0</v>
      </c>
      <c r="H21" s="12" t="n">
        <f aca="false">IF(B21-G21=0,"-",E21/(B21-G21))</f>
        <v>0</v>
      </c>
    </row>
    <row r="22" customFormat="false" ht="15" hidden="false" customHeight="false" outlineLevel="0" collapsed="false">
      <c r="A22" s="6" t="s">
        <v>935</v>
      </c>
      <c r="B22" s="6" t="n">
        <f aca="false">COUNTIF(Checkliste!$B$5:$B$115,A22)</f>
        <v>8</v>
      </c>
      <c r="C22" s="6" t="n">
        <f aca="false">COUNTIFS(Checkliste!$B$5:$B$115,$A22,Checkliste!$N$5:$N$115,"offen")</f>
        <v>8</v>
      </c>
      <c r="D22" s="6" t="n">
        <f aca="false">COUNTIFS(Checkliste!$B$5:$B$115,$A22,Checkliste!$N$5:$N$115,"in Umsetzung")</f>
        <v>0</v>
      </c>
      <c r="E22" s="6" t="n">
        <f aca="false">COUNTIFS(Checkliste!$B$5:$B$115,$A22,Checkliste!$N$5:$N$115,"umgesetzt")</f>
        <v>0</v>
      </c>
      <c r="F22" s="6" t="n">
        <f aca="false">COUNTIFS(Checkliste!$B$5:$B$115,$A22,Checkliste!$N$5:$N$115,"nachzubessern")</f>
        <v>0</v>
      </c>
      <c r="G22" s="6" t="n">
        <f aca="false">COUNTIFS(Checkliste!$B$5:$B$115,$A22,Checkliste!$N$5:$N$115,"nicht anwendbar")</f>
        <v>0</v>
      </c>
      <c r="H22" s="12" t="n">
        <f aca="false">IF(B22-G22=0,"-",E22/(B22-G22))</f>
        <v>0</v>
      </c>
    </row>
    <row r="23" customFormat="false" ht="15" hidden="false" customHeight="false" outlineLevel="0" collapsed="false">
      <c r="A23" s="13" t="s">
        <v>995</v>
      </c>
      <c r="B23" s="13" t="n">
        <f aca="false">SUM(B5:B22)</f>
        <v>111</v>
      </c>
      <c r="C23" s="13" t="n">
        <f aca="false">SUM(C5:C22)</f>
        <v>111</v>
      </c>
      <c r="D23" s="13" t="n">
        <f aca="false">SUM(D5:D22)</f>
        <v>0</v>
      </c>
      <c r="E23" s="13" t="n">
        <f aca="false">SUM(E5:E22)</f>
        <v>0</v>
      </c>
      <c r="F23" s="13" t="n">
        <f aca="false">SUM(F5:F22)</f>
        <v>0</v>
      </c>
      <c r="G23" s="13" t="n">
        <f aca="false">SUM(G5:G22)</f>
        <v>0</v>
      </c>
      <c r="H23" s="14" t="n">
        <f aca="false">IF(B23-G23=0,"-",E23/(B23-G23))</f>
        <v>0</v>
      </c>
    </row>
    <row r="25" customFormat="false" ht="15" hidden="false" customHeight="false" outlineLevel="0" collapsed="false">
      <c r="A25" s="3" t="s">
        <v>996</v>
      </c>
    </row>
    <row r="26" customFormat="false" ht="23.85" hidden="false" customHeight="false" outlineLevel="0" collapsed="false">
      <c r="A26" s="5" t="s">
        <v>79</v>
      </c>
      <c r="B26" s="5" t="s">
        <v>989</v>
      </c>
      <c r="C26" s="5" t="s">
        <v>991</v>
      </c>
      <c r="D26" s="5" t="s">
        <v>993</v>
      </c>
      <c r="E26" s="5" t="s">
        <v>994</v>
      </c>
    </row>
    <row r="27" customFormat="false" ht="15" hidden="false" customHeight="false" outlineLevel="0" collapsed="false">
      <c r="A27" s="6" t="s">
        <v>95</v>
      </c>
      <c r="B27" s="6" t="n">
        <f aca="false">COUNTIF(Checkliste!$D$5:$D$115,A27)</f>
        <v>58</v>
      </c>
      <c r="C27" s="6" t="n">
        <f aca="false">COUNTIFS(Checkliste!$D$5:$D$115,A27,Checkliste!$N$5:$N$115,"umgesetzt")</f>
        <v>0</v>
      </c>
      <c r="D27" s="6" t="n">
        <f aca="false">COUNTIFS(Checkliste!$D$5:$D$115,A27,Checkliste!$N$5:$N$115,"nicht anwendbar")</f>
        <v>0</v>
      </c>
      <c r="E27" s="12" t="n">
        <f aca="false">IF(B27-D27=0,"-",C27/(B27-D27))</f>
        <v>0</v>
      </c>
    </row>
    <row r="28" customFormat="false" ht="15" hidden="false" customHeight="false" outlineLevel="0" collapsed="false">
      <c r="A28" s="6" t="s">
        <v>213</v>
      </c>
      <c r="B28" s="6" t="n">
        <f aca="false">COUNTIF(Checkliste!$D$5:$D$115,A28)</f>
        <v>28</v>
      </c>
      <c r="C28" s="6" t="n">
        <f aca="false">COUNTIFS(Checkliste!$D$5:$D$115,A28,Checkliste!$N$5:$N$115,"umgesetzt")</f>
        <v>0</v>
      </c>
      <c r="D28" s="6" t="n">
        <f aca="false">COUNTIFS(Checkliste!$D$5:$D$115,A28,Checkliste!$N$5:$N$115,"nicht anwendbar")</f>
        <v>0</v>
      </c>
      <c r="E28" s="12" t="n">
        <f aca="false">IF(B28-D28=0,"-",C28/(B28-D28))</f>
        <v>0</v>
      </c>
    </row>
    <row r="29" customFormat="false" ht="15" hidden="false" customHeight="false" outlineLevel="0" collapsed="false">
      <c r="A29" s="6" t="s">
        <v>126</v>
      </c>
      <c r="B29" s="6" t="n">
        <f aca="false">COUNTIF(Checkliste!$D$5:$D$115,A29)</f>
        <v>25</v>
      </c>
      <c r="C29" s="6" t="n">
        <f aca="false">COUNTIFS(Checkliste!$D$5:$D$115,A29,Checkliste!$N$5:$N$115,"umgesetzt")</f>
        <v>0</v>
      </c>
      <c r="D29" s="6" t="n">
        <f aca="false">COUNTIFS(Checkliste!$D$5:$D$115,A29,Checkliste!$N$5:$N$115,"nicht anwendbar")</f>
        <v>0</v>
      </c>
      <c r="E29" s="12" t="n">
        <f aca="false">IF(B29-D29=0,"-",C29/(B29-D29))</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E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58"/>
    <col collapsed="false" customWidth="true" hidden="false" outlineLevel="0" max="3" min="3" style="0" width="14"/>
    <col collapsed="false" customWidth="true" hidden="false" outlineLevel="0" max="4" min="4" style="0" width="12"/>
    <col collapsed="false" customWidth="true" hidden="false" outlineLevel="0" max="5" min="5" style="0" width="16"/>
  </cols>
  <sheetData>
    <row r="1" customFormat="false" ht="19.7" hidden="false" customHeight="false" outlineLevel="0" collapsed="false">
      <c r="A1" s="1" t="s">
        <v>997</v>
      </c>
    </row>
    <row r="2" customFormat="false" ht="15" hidden="false" customHeight="false" outlineLevel="0" collapsed="false">
      <c r="A2" s="2" t="s">
        <v>998</v>
      </c>
    </row>
    <row r="4" customFormat="false" ht="15" hidden="false" customHeight="false" outlineLevel="0" collapsed="false">
      <c r="A4" s="5" t="s">
        <v>999</v>
      </c>
      <c r="B4" s="5" t="s">
        <v>1000</v>
      </c>
      <c r="C4" s="5" t="s">
        <v>1001</v>
      </c>
      <c r="D4" s="5" t="s">
        <v>1002</v>
      </c>
      <c r="E4" s="5" t="s">
        <v>1003</v>
      </c>
    </row>
    <row r="5" customFormat="false" ht="15" hidden="false" customHeight="false" outlineLevel="0" collapsed="false">
      <c r="A5" s="6" t="s">
        <v>1004</v>
      </c>
      <c r="B5" s="6" t="s">
        <v>1005</v>
      </c>
      <c r="C5" s="6" t="s">
        <v>1006</v>
      </c>
      <c r="D5" s="15" t="n">
        <f aca="false">COUNTIF(Checkliste!$R$5:$R$115,"*;"&amp;A5&amp;";*")</f>
        <v>3</v>
      </c>
      <c r="E5" s="6" t="n">
        <f aca="false">COUNTIFS(Checkliste!$R$5:$R$115,"*;"&amp;A5&amp;";*",Checkliste!$N$5:$N$115,"umgesetzt")</f>
        <v>0</v>
      </c>
    </row>
    <row r="6" customFormat="false" ht="15" hidden="false" customHeight="false" outlineLevel="0" collapsed="false">
      <c r="A6" s="6" t="s">
        <v>1007</v>
      </c>
      <c r="B6" s="6" t="s">
        <v>1008</v>
      </c>
      <c r="C6" s="6" t="s">
        <v>1006</v>
      </c>
      <c r="D6" s="15" t="n">
        <f aca="false">COUNTIF(Checkliste!$R$5:$R$115,"*;"&amp;A6&amp;";*")</f>
        <v>2</v>
      </c>
      <c r="E6" s="6" t="n">
        <f aca="false">COUNTIFS(Checkliste!$R$5:$R$115,"*;"&amp;A6&amp;";*",Checkliste!$N$5:$N$115,"umgesetzt")</f>
        <v>0</v>
      </c>
    </row>
    <row r="7" customFormat="false" ht="15" hidden="false" customHeight="false" outlineLevel="0" collapsed="false">
      <c r="A7" s="6" t="s">
        <v>1009</v>
      </c>
      <c r="B7" s="6" t="s">
        <v>1010</v>
      </c>
      <c r="C7" s="6" t="s">
        <v>1006</v>
      </c>
      <c r="D7" s="15" t="n">
        <f aca="false">COUNTIF(Checkliste!$R$5:$R$115,"*;"&amp;A7&amp;";*")</f>
        <v>4</v>
      </c>
      <c r="E7" s="6" t="n">
        <f aca="false">COUNTIFS(Checkliste!$R$5:$R$115,"*;"&amp;A7&amp;";*",Checkliste!$N$5:$N$115,"umgesetzt")</f>
        <v>0</v>
      </c>
    </row>
    <row r="8" customFormat="false" ht="15" hidden="false" customHeight="false" outlineLevel="0" collapsed="false">
      <c r="A8" s="6" t="s">
        <v>1011</v>
      </c>
      <c r="B8" s="6" t="s">
        <v>1012</v>
      </c>
      <c r="C8" s="6" t="s">
        <v>1006</v>
      </c>
      <c r="D8" s="15" t="n">
        <f aca="false">COUNTIF(Checkliste!$R$5:$R$115,"*;"&amp;A8&amp;";*")</f>
        <v>3</v>
      </c>
      <c r="E8" s="6" t="n">
        <f aca="false">COUNTIFS(Checkliste!$R$5:$R$115,"*;"&amp;A8&amp;";*",Checkliste!$N$5:$N$115,"umgesetzt")</f>
        <v>0</v>
      </c>
    </row>
    <row r="9" customFormat="false" ht="15" hidden="false" customHeight="false" outlineLevel="0" collapsed="false">
      <c r="A9" s="6" t="s">
        <v>1013</v>
      </c>
      <c r="B9" s="6" t="s">
        <v>1014</v>
      </c>
      <c r="C9" s="6" t="s">
        <v>1015</v>
      </c>
      <c r="D9" s="15" t="n">
        <f aca="false">COUNTIF(Checkliste!$R$5:$R$115,"*;"&amp;A9&amp;";*")</f>
        <v>1</v>
      </c>
      <c r="E9" s="6" t="n">
        <f aca="false">COUNTIFS(Checkliste!$R$5:$R$115,"*;"&amp;A9&amp;";*",Checkliste!$N$5:$N$115,"umgesetzt")</f>
        <v>0</v>
      </c>
    </row>
    <row r="10" customFormat="false" ht="15" hidden="false" customHeight="false" outlineLevel="0" collapsed="false">
      <c r="A10" s="6" t="s">
        <v>1016</v>
      </c>
      <c r="B10" s="6" t="s">
        <v>1017</v>
      </c>
      <c r="C10" s="6" t="s">
        <v>1015</v>
      </c>
      <c r="D10" s="15" t="n">
        <f aca="false">COUNTIF(Checkliste!$R$5:$R$115,"*;"&amp;A10&amp;";*")</f>
        <v>1</v>
      </c>
      <c r="E10" s="6" t="n">
        <f aca="false">COUNTIFS(Checkliste!$R$5:$R$115,"*;"&amp;A10&amp;";*",Checkliste!$N$5:$N$115,"umgesetzt")</f>
        <v>0</v>
      </c>
    </row>
    <row r="11" customFormat="false" ht="15" hidden="false" customHeight="false" outlineLevel="0" collapsed="false">
      <c r="A11" s="6" t="s">
        <v>1018</v>
      </c>
      <c r="B11" s="6" t="s">
        <v>1019</v>
      </c>
      <c r="C11" s="6" t="s">
        <v>1015</v>
      </c>
      <c r="D11" s="15" t="n">
        <f aca="false">COUNTIF(Checkliste!$R$5:$R$115,"*;"&amp;A11&amp;";*")</f>
        <v>1</v>
      </c>
      <c r="E11" s="6" t="n">
        <f aca="false">COUNTIFS(Checkliste!$R$5:$R$115,"*;"&amp;A11&amp;";*",Checkliste!$N$5:$N$115,"umgesetzt")</f>
        <v>0</v>
      </c>
    </row>
    <row r="12" customFormat="false" ht="15" hidden="false" customHeight="false" outlineLevel="0" collapsed="false">
      <c r="A12" s="6" t="s">
        <v>1020</v>
      </c>
      <c r="B12" s="6" t="s">
        <v>1021</v>
      </c>
      <c r="C12" s="6" t="s">
        <v>1022</v>
      </c>
      <c r="D12" s="15" t="n">
        <f aca="false">COUNTIF(Checkliste!$R$5:$R$115,"*;"&amp;A12&amp;";*")</f>
        <v>2</v>
      </c>
      <c r="E12" s="6" t="n">
        <f aca="false">COUNTIFS(Checkliste!$R$5:$R$115,"*;"&amp;A12&amp;";*",Checkliste!$N$5:$N$115,"umgesetzt")</f>
        <v>0</v>
      </c>
    </row>
    <row r="13" customFormat="false" ht="15" hidden="false" customHeight="false" outlineLevel="0" collapsed="false">
      <c r="A13" s="6" t="s">
        <v>1023</v>
      </c>
      <c r="B13" s="6" t="s">
        <v>1024</v>
      </c>
      <c r="C13" s="6" t="s">
        <v>1022</v>
      </c>
      <c r="D13" s="15" t="n">
        <f aca="false">COUNTIF(Checkliste!$R$5:$R$115,"*;"&amp;A13&amp;";*")</f>
        <v>1</v>
      </c>
      <c r="E13" s="6" t="n">
        <f aca="false">COUNTIFS(Checkliste!$R$5:$R$115,"*;"&amp;A13&amp;";*",Checkliste!$N$5:$N$115,"umgesetzt")</f>
        <v>0</v>
      </c>
    </row>
    <row r="14" customFormat="false" ht="15" hidden="false" customHeight="false" outlineLevel="0" collapsed="false">
      <c r="A14" s="6" t="s">
        <v>1025</v>
      </c>
      <c r="B14" s="6" t="s">
        <v>1026</v>
      </c>
      <c r="C14" s="6" t="s">
        <v>1022</v>
      </c>
      <c r="D14" s="15" t="n">
        <f aca="false">COUNTIF(Checkliste!$R$5:$R$115,"*;"&amp;A14&amp;";*")</f>
        <v>3</v>
      </c>
      <c r="E14" s="6" t="n">
        <f aca="false">COUNTIFS(Checkliste!$R$5:$R$115,"*;"&amp;A14&amp;";*",Checkliste!$N$5:$N$115,"umgesetzt")</f>
        <v>0</v>
      </c>
    </row>
    <row r="15" customFormat="false" ht="15" hidden="false" customHeight="false" outlineLevel="0" collapsed="false">
      <c r="A15" s="6" t="s">
        <v>1027</v>
      </c>
      <c r="B15" s="6" t="s">
        <v>1028</v>
      </c>
      <c r="C15" s="6" t="s">
        <v>1022</v>
      </c>
      <c r="D15" s="15" t="n">
        <f aca="false">COUNTIF(Checkliste!$R$5:$R$115,"*;"&amp;A15&amp;";*")</f>
        <v>1</v>
      </c>
      <c r="E15" s="6" t="n">
        <f aca="false">COUNTIFS(Checkliste!$R$5:$R$115,"*;"&amp;A15&amp;";*",Checkliste!$N$5:$N$115,"umgesetzt")</f>
        <v>0</v>
      </c>
    </row>
    <row r="16" customFormat="false" ht="15" hidden="false" customHeight="false" outlineLevel="0" collapsed="false">
      <c r="A16" s="6" t="s">
        <v>1029</v>
      </c>
      <c r="B16" s="6" t="s">
        <v>1030</v>
      </c>
      <c r="C16" s="6" t="s">
        <v>1022</v>
      </c>
      <c r="D16" s="15" t="n">
        <f aca="false">COUNTIF(Checkliste!$R$5:$R$115,"*;"&amp;A16&amp;";*")</f>
        <v>4</v>
      </c>
      <c r="E16" s="6" t="n">
        <f aca="false">COUNTIFS(Checkliste!$R$5:$R$115,"*;"&amp;A16&amp;";*",Checkliste!$N$5:$N$115,"umgesetzt")</f>
        <v>0</v>
      </c>
    </row>
    <row r="17" customFormat="false" ht="15" hidden="false" customHeight="false" outlineLevel="0" collapsed="false">
      <c r="A17" s="6" t="s">
        <v>1031</v>
      </c>
      <c r="B17" s="6" t="s">
        <v>1032</v>
      </c>
      <c r="C17" s="6" t="s">
        <v>1022</v>
      </c>
      <c r="D17" s="15" t="n">
        <f aca="false">COUNTIF(Checkliste!$R$5:$R$115,"*;"&amp;A17&amp;";*")</f>
        <v>1</v>
      </c>
      <c r="E17" s="6" t="n">
        <f aca="false">COUNTIFS(Checkliste!$R$5:$R$115,"*;"&amp;A17&amp;";*",Checkliste!$N$5:$N$115,"umgesetzt")</f>
        <v>0</v>
      </c>
    </row>
    <row r="18" customFormat="false" ht="15" hidden="false" customHeight="false" outlineLevel="0" collapsed="false">
      <c r="A18" s="6" t="s">
        <v>1033</v>
      </c>
      <c r="B18" s="6" t="s">
        <v>1034</v>
      </c>
      <c r="C18" s="6" t="s">
        <v>1022</v>
      </c>
      <c r="D18" s="15" t="n">
        <f aca="false">COUNTIF(Checkliste!$R$5:$R$115,"*;"&amp;A18&amp;";*")</f>
        <v>6</v>
      </c>
      <c r="E18" s="6" t="n">
        <f aca="false">COUNTIFS(Checkliste!$R$5:$R$115,"*;"&amp;A18&amp;";*",Checkliste!$N$5:$N$115,"umgesetzt")</f>
        <v>0</v>
      </c>
    </row>
    <row r="19" customFormat="false" ht="15" hidden="false" customHeight="false" outlineLevel="0" collapsed="false">
      <c r="A19" s="6" t="s">
        <v>1035</v>
      </c>
      <c r="B19" s="6" t="s">
        <v>1036</v>
      </c>
      <c r="C19" s="6" t="s">
        <v>1037</v>
      </c>
      <c r="D19" s="15" t="n">
        <f aca="false">COUNTIF(Checkliste!$R$5:$R$115,"*;"&amp;A19&amp;";*")</f>
        <v>1</v>
      </c>
      <c r="E19" s="6" t="n">
        <f aca="false">COUNTIFS(Checkliste!$R$5:$R$115,"*;"&amp;A19&amp;";*",Checkliste!$N$5:$N$115,"umgesetzt")</f>
        <v>0</v>
      </c>
    </row>
    <row r="20" customFormat="false" ht="15" hidden="false" customHeight="false" outlineLevel="0" collapsed="false">
      <c r="A20" s="6" t="s">
        <v>1038</v>
      </c>
      <c r="B20" s="6" t="s">
        <v>1039</v>
      </c>
      <c r="C20" s="6" t="s">
        <v>1037</v>
      </c>
      <c r="D20" s="15" t="n">
        <f aca="false">COUNTIF(Checkliste!$R$5:$R$115,"*;"&amp;A20&amp;";*")</f>
        <v>2</v>
      </c>
      <c r="E20" s="6" t="n">
        <f aca="false">COUNTIFS(Checkliste!$R$5:$R$115,"*;"&amp;A20&amp;";*",Checkliste!$N$5:$N$115,"umgesetzt")</f>
        <v>0</v>
      </c>
    </row>
    <row r="21" customFormat="false" ht="15" hidden="false" customHeight="false" outlineLevel="0" collapsed="false">
      <c r="A21" s="6" t="s">
        <v>1040</v>
      </c>
      <c r="B21" s="6" t="s">
        <v>1041</v>
      </c>
      <c r="C21" s="6" t="s">
        <v>1037</v>
      </c>
      <c r="D21" s="15" t="n">
        <f aca="false">COUNTIF(Checkliste!$R$5:$R$115,"*;"&amp;A21&amp;";*")</f>
        <v>1</v>
      </c>
      <c r="E21" s="6" t="n">
        <f aca="false">COUNTIFS(Checkliste!$R$5:$R$115,"*;"&amp;A21&amp;";*",Checkliste!$N$5:$N$115,"umgesetzt")</f>
        <v>0</v>
      </c>
    </row>
    <row r="22" customFormat="false" ht="15" hidden="false" customHeight="false" outlineLevel="0" collapsed="false">
      <c r="A22" s="6" t="s">
        <v>1042</v>
      </c>
      <c r="B22" s="6" t="s">
        <v>1043</v>
      </c>
      <c r="C22" s="6" t="s">
        <v>1037</v>
      </c>
      <c r="D22" s="15" t="n">
        <f aca="false">COUNTIF(Checkliste!$R$5:$R$115,"*;"&amp;A22&amp;";*")</f>
        <v>2</v>
      </c>
      <c r="E22" s="6" t="n">
        <f aca="false">COUNTIFS(Checkliste!$R$5:$R$115,"*;"&amp;A22&amp;";*",Checkliste!$N$5:$N$115,"umgesetzt")</f>
        <v>0</v>
      </c>
    </row>
    <row r="23" customFormat="false" ht="15" hidden="false" customHeight="false" outlineLevel="0" collapsed="false">
      <c r="A23" s="6" t="s">
        <v>1044</v>
      </c>
      <c r="B23" s="6" t="s">
        <v>1045</v>
      </c>
      <c r="C23" s="6" t="s">
        <v>1037</v>
      </c>
      <c r="D23" s="15" t="n">
        <f aca="false">COUNTIF(Checkliste!$R$5:$R$115,"*;"&amp;A23&amp;";*")</f>
        <v>4</v>
      </c>
      <c r="E23" s="6" t="n">
        <f aca="false">COUNTIFS(Checkliste!$R$5:$R$115,"*;"&amp;A23&amp;";*",Checkliste!$N$5:$N$115,"umgesetzt")</f>
        <v>0</v>
      </c>
    </row>
    <row r="24" customFormat="false" ht="15" hidden="false" customHeight="false" outlineLevel="0" collapsed="false">
      <c r="A24" s="6" t="s">
        <v>1046</v>
      </c>
      <c r="B24" s="6" t="s">
        <v>1047</v>
      </c>
      <c r="C24" s="6" t="s">
        <v>1048</v>
      </c>
      <c r="D24" s="15" t="n">
        <f aca="false">COUNTIF(Checkliste!$R$5:$R$115,"*;"&amp;A24&amp;";*")</f>
        <v>3</v>
      </c>
      <c r="E24" s="6" t="n">
        <f aca="false">COUNTIFS(Checkliste!$R$5:$R$115,"*;"&amp;A24&amp;";*",Checkliste!$N$5:$N$115,"umgesetzt")</f>
        <v>0</v>
      </c>
    </row>
    <row r="25" customFormat="false" ht="15" hidden="false" customHeight="false" outlineLevel="0" collapsed="false">
      <c r="A25" s="6" t="s">
        <v>1049</v>
      </c>
      <c r="B25" s="6" t="s">
        <v>1050</v>
      </c>
      <c r="C25" s="6" t="s">
        <v>1048</v>
      </c>
      <c r="D25" s="15" t="n">
        <f aca="false">COUNTIF(Checkliste!$R$5:$R$115,"*;"&amp;A25&amp;";*")</f>
        <v>4</v>
      </c>
      <c r="E25" s="6" t="n">
        <f aca="false">COUNTIFS(Checkliste!$R$5:$R$115,"*;"&amp;A25&amp;";*",Checkliste!$N$5:$N$115,"umgesetzt")</f>
        <v>0</v>
      </c>
    </row>
    <row r="26" customFormat="false" ht="15" hidden="false" customHeight="false" outlineLevel="0" collapsed="false">
      <c r="A26" s="6" t="s">
        <v>1051</v>
      </c>
      <c r="B26" s="6" t="s">
        <v>1052</v>
      </c>
      <c r="C26" s="6" t="s">
        <v>1048</v>
      </c>
      <c r="D26" s="15" t="n">
        <f aca="false">COUNTIF(Checkliste!$R$5:$R$115,"*;"&amp;A26&amp;";*")</f>
        <v>2</v>
      </c>
      <c r="E26" s="6" t="n">
        <f aca="false">COUNTIFS(Checkliste!$R$5:$R$115,"*;"&amp;A26&amp;";*",Checkliste!$N$5:$N$115,"umgesetzt")</f>
        <v>0</v>
      </c>
    </row>
    <row r="27" customFormat="false" ht="15" hidden="false" customHeight="false" outlineLevel="0" collapsed="false">
      <c r="A27" s="6" t="s">
        <v>1053</v>
      </c>
      <c r="B27" s="6" t="s">
        <v>1054</v>
      </c>
      <c r="C27" s="6" t="s">
        <v>1048</v>
      </c>
      <c r="D27" s="15" t="n">
        <f aca="false">COUNTIF(Checkliste!$R$5:$R$115,"*;"&amp;A27&amp;";*")</f>
        <v>2</v>
      </c>
      <c r="E27" s="6" t="n">
        <f aca="false">COUNTIFS(Checkliste!$R$5:$R$115,"*;"&amp;A27&amp;";*",Checkliste!$N$5:$N$115,"umgesetzt")</f>
        <v>0</v>
      </c>
    </row>
    <row r="28" customFormat="false" ht="15" hidden="false" customHeight="false" outlineLevel="0" collapsed="false">
      <c r="A28" s="6" t="s">
        <v>1055</v>
      </c>
      <c r="B28" s="6" t="s">
        <v>1056</v>
      </c>
      <c r="C28" s="6" t="s">
        <v>1057</v>
      </c>
      <c r="D28" s="15" t="n">
        <f aca="false">COUNTIF(Checkliste!$R$5:$R$115,"*;"&amp;A28&amp;";*")</f>
        <v>3</v>
      </c>
      <c r="E28" s="6" t="n">
        <f aca="false">COUNTIFS(Checkliste!$R$5:$R$115,"*;"&amp;A28&amp;";*",Checkliste!$N$5:$N$115,"umgesetzt")</f>
        <v>0</v>
      </c>
    </row>
    <row r="29" customFormat="false" ht="15" hidden="false" customHeight="false" outlineLevel="0" collapsed="false">
      <c r="A29" s="6" t="s">
        <v>1058</v>
      </c>
      <c r="B29" s="6" t="s">
        <v>1059</v>
      </c>
      <c r="C29" s="6" t="s">
        <v>1057</v>
      </c>
      <c r="D29" s="15" t="n">
        <f aca="false">COUNTIF(Checkliste!$R$5:$R$115,"*;"&amp;A29&amp;";*")</f>
        <v>2</v>
      </c>
      <c r="E29" s="6" t="n">
        <f aca="false">COUNTIFS(Checkliste!$R$5:$R$115,"*;"&amp;A29&amp;";*",Checkliste!$N$5:$N$115,"umgesetzt")</f>
        <v>0</v>
      </c>
    </row>
    <row r="30" customFormat="false" ht="15" hidden="false" customHeight="false" outlineLevel="0" collapsed="false">
      <c r="A30" s="6" t="s">
        <v>1060</v>
      </c>
      <c r="B30" s="6" t="s">
        <v>1061</v>
      </c>
      <c r="C30" s="6" t="s">
        <v>1057</v>
      </c>
      <c r="D30" s="15" t="n">
        <f aca="false">COUNTIF(Checkliste!$R$5:$R$115,"*;"&amp;A30&amp;";*")</f>
        <v>2</v>
      </c>
      <c r="E30" s="6" t="n">
        <f aca="false">COUNTIFS(Checkliste!$R$5:$R$115,"*;"&amp;A30&amp;";*",Checkliste!$N$5:$N$115,"umgesetzt")</f>
        <v>0</v>
      </c>
    </row>
    <row r="31" customFormat="false" ht="15" hidden="false" customHeight="false" outlineLevel="0" collapsed="false">
      <c r="A31" s="6" t="s">
        <v>1062</v>
      </c>
      <c r="B31" s="6" t="s">
        <v>1063</v>
      </c>
      <c r="C31" s="6" t="s">
        <v>1064</v>
      </c>
      <c r="D31" s="15" t="n">
        <f aca="false">COUNTIF(Checkliste!$R$5:$R$115,"*;"&amp;A31&amp;";*")</f>
        <v>2</v>
      </c>
      <c r="E31" s="6" t="n">
        <f aca="false">COUNTIFS(Checkliste!$R$5:$R$115,"*;"&amp;A31&amp;";*",Checkliste!$N$5:$N$115,"umgesetzt")</f>
        <v>0</v>
      </c>
    </row>
    <row r="32" customFormat="false" ht="15" hidden="false" customHeight="false" outlineLevel="0" collapsed="false">
      <c r="A32" s="6" t="s">
        <v>1065</v>
      </c>
      <c r="B32" s="6" t="s">
        <v>1066</v>
      </c>
      <c r="C32" s="6" t="s">
        <v>1064</v>
      </c>
      <c r="D32" s="15" t="n">
        <f aca="false">COUNTIF(Checkliste!$R$5:$R$115,"*;"&amp;A32&amp;";*")</f>
        <v>2</v>
      </c>
      <c r="E32" s="6" t="n">
        <f aca="false">COUNTIFS(Checkliste!$R$5:$R$115,"*;"&amp;A32&amp;";*",Checkliste!$N$5:$N$115,"umgesetzt")</f>
        <v>0</v>
      </c>
    </row>
    <row r="33" customFormat="false" ht="15" hidden="false" customHeight="false" outlineLevel="0" collapsed="false">
      <c r="A33" s="6" t="s">
        <v>1067</v>
      </c>
      <c r="B33" s="6" t="s">
        <v>1017</v>
      </c>
      <c r="C33" s="6" t="s">
        <v>1068</v>
      </c>
      <c r="D33" s="15" t="n">
        <f aca="false">COUNTIF(Checkliste!$R$5:$R$115,"*;"&amp;A33&amp;";*")</f>
        <v>1</v>
      </c>
      <c r="E33" s="6" t="n">
        <f aca="false">COUNTIFS(Checkliste!$R$5:$R$115,"*;"&amp;A33&amp;";*",Checkliste!$N$5:$N$115,"umgesetzt")</f>
        <v>0</v>
      </c>
    </row>
    <row r="34" customFormat="false" ht="15" hidden="false" customHeight="false" outlineLevel="0" collapsed="false">
      <c r="A34" s="6" t="s">
        <v>1069</v>
      </c>
      <c r="B34" s="6" t="s">
        <v>1070</v>
      </c>
      <c r="C34" s="6" t="s">
        <v>1068</v>
      </c>
      <c r="D34" s="15" t="n">
        <f aca="false">COUNTIF(Checkliste!$R$5:$R$115,"*;"&amp;A34&amp;";*")</f>
        <v>2</v>
      </c>
      <c r="E34" s="6" t="n">
        <f aca="false">COUNTIFS(Checkliste!$R$5:$R$115,"*;"&amp;A34&amp;";*",Checkliste!$N$5:$N$115,"umgesetzt")</f>
        <v>0</v>
      </c>
    </row>
    <row r="35" customFormat="false" ht="15" hidden="false" customHeight="false" outlineLevel="0" collapsed="false">
      <c r="A35" s="6" t="s">
        <v>1071</v>
      </c>
      <c r="B35" s="6" t="s">
        <v>1072</v>
      </c>
      <c r="C35" s="6" t="s">
        <v>1068</v>
      </c>
      <c r="D35" s="15" t="n">
        <f aca="false">COUNTIF(Checkliste!$R$5:$R$115,"*;"&amp;A35&amp;";*")</f>
        <v>1</v>
      </c>
      <c r="E35" s="6" t="n">
        <f aca="false">COUNTIFS(Checkliste!$R$5:$R$115,"*;"&amp;A35&amp;";*",Checkliste!$N$5:$N$115,"umgesetzt")</f>
        <v>0</v>
      </c>
    </row>
    <row r="36" customFormat="false" ht="15" hidden="false" customHeight="false" outlineLevel="0" collapsed="false">
      <c r="A36" s="6" t="s">
        <v>1073</v>
      </c>
      <c r="B36" s="6" t="s">
        <v>1074</v>
      </c>
      <c r="C36" s="6" t="s">
        <v>1068</v>
      </c>
      <c r="D36" s="15" t="n">
        <f aca="false">COUNTIF(Checkliste!$R$5:$R$115,"*;"&amp;A36&amp;";*")</f>
        <v>2</v>
      </c>
      <c r="E36" s="6" t="n">
        <f aca="false">COUNTIFS(Checkliste!$R$5:$R$115,"*;"&amp;A36&amp;";*",Checkliste!$N$5:$N$115,"umgesetzt")</f>
        <v>0</v>
      </c>
    </row>
    <row r="37" customFormat="false" ht="15" hidden="false" customHeight="false" outlineLevel="0" collapsed="false">
      <c r="A37" s="6" t="s">
        <v>1075</v>
      </c>
      <c r="B37" s="6" t="s">
        <v>1076</v>
      </c>
      <c r="C37" s="6" t="s">
        <v>1068</v>
      </c>
      <c r="D37" s="15" t="n">
        <f aca="false">COUNTIF(Checkliste!$R$5:$R$115,"*;"&amp;A37&amp;";*")</f>
        <v>2</v>
      </c>
      <c r="E37" s="6" t="n">
        <f aca="false">COUNTIFS(Checkliste!$R$5:$R$115,"*;"&amp;A37&amp;";*",Checkliste!$N$5:$N$115,"umgesetzt")</f>
        <v>0</v>
      </c>
    </row>
    <row r="38" customFormat="false" ht="15" hidden="false" customHeight="false" outlineLevel="0" collapsed="false">
      <c r="A38" s="6" t="s">
        <v>1077</v>
      </c>
      <c r="B38" s="6" t="s">
        <v>1078</v>
      </c>
      <c r="C38" s="6" t="s">
        <v>1068</v>
      </c>
      <c r="D38" s="15" t="n">
        <f aca="false">COUNTIF(Checkliste!$R$5:$R$115,"*;"&amp;A38&amp;";*")</f>
        <v>2</v>
      </c>
      <c r="E38" s="6" t="n">
        <f aca="false">COUNTIFS(Checkliste!$R$5:$R$115,"*;"&amp;A38&amp;";*",Checkliste!$N$5:$N$115,"umgesetzt")</f>
        <v>0</v>
      </c>
    </row>
    <row r="39" customFormat="false" ht="15" hidden="false" customHeight="false" outlineLevel="0" collapsed="false">
      <c r="A39" s="6" t="s">
        <v>1079</v>
      </c>
      <c r="B39" s="6" t="s">
        <v>1080</v>
      </c>
      <c r="C39" s="6" t="s">
        <v>1068</v>
      </c>
      <c r="D39" s="15" t="n">
        <f aca="false">COUNTIF(Checkliste!$R$5:$R$115,"*;"&amp;A39&amp;";*")</f>
        <v>1</v>
      </c>
      <c r="E39" s="6" t="n">
        <f aca="false">COUNTIFS(Checkliste!$R$5:$R$115,"*;"&amp;A39&amp;";*",Checkliste!$N$5:$N$115,"umgesetzt")</f>
        <v>0</v>
      </c>
    </row>
    <row r="40" customFormat="false" ht="15" hidden="false" customHeight="false" outlineLevel="0" collapsed="false">
      <c r="A40" s="6" t="s">
        <v>1081</v>
      </c>
      <c r="B40" s="6" t="s">
        <v>1082</v>
      </c>
      <c r="C40" s="6" t="s">
        <v>1068</v>
      </c>
      <c r="D40" s="15" t="n">
        <f aca="false">COUNTIF(Checkliste!$R$5:$R$115,"*;"&amp;A40&amp;";*")</f>
        <v>1</v>
      </c>
      <c r="E40" s="6" t="n">
        <f aca="false">COUNTIFS(Checkliste!$R$5:$R$115,"*;"&amp;A40&amp;";*",Checkliste!$N$5:$N$115,"umgesetzt")</f>
        <v>0</v>
      </c>
    </row>
    <row r="41" customFormat="false" ht="15" hidden="false" customHeight="false" outlineLevel="0" collapsed="false">
      <c r="A41" s="6" t="s">
        <v>1083</v>
      </c>
      <c r="B41" s="6" t="s">
        <v>1084</v>
      </c>
      <c r="C41" s="6" t="s">
        <v>1068</v>
      </c>
      <c r="D41" s="15" t="n">
        <f aca="false">COUNTIF(Checkliste!$R$5:$R$115,"*;"&amp;A41&amp;";*")</f>
        <v>2</v>
      </c>
      <c r="E41" s="6" t="n">
        <f aca="false">COUNTIFS(Checkliste!$R$5:$R$115,"*;"&amp;A41&amp;";*",Checkliste!$N$5:$N$115,"umgesetzt")</f>
        <v>0</v>
      </c>
    </row>
    <row r="42" customFormat="false" ht="15" hidden="false" customHeight="false" outlineLevel="0" collapsed="false">
      <c r="A42" s="6" t="s">
        <v>1085</v>
      </c>
      <c r="B42" s="6" t="s">
        <v>1086</v>
      </c>
      <c r="C42" s="6" t="s">
        <v>1068</v>
      </c>
      <c r="D42" s="15" t="n">
        <f aca="false">COUNTIF(Checkliste!$R$5:$R$115,"*;"&amp;A42&amp;";*")</f>
        <v>2</v>
      </c>
      <c r="E42" s="6" t="n">
        <f aca="false">COUNTIFS(Checkliste!$R$5:$R$115,"*;"&amp;A42&amp;";*",Checkliste!$N$5:$N$115,"umgesetzt")</f>
        <v>0</v>
      </c>
    </row>
    <row r="43" customFormat="false" ht="15" hidden="false" customHeight="false" outlineLevel="0" collapsed="false">
      <c r="A43" s="6" t="s">
        <v>1087</v>
      </c>
      <c r="B43" s="6" t="s">
        <v>1088</v>
      </c>
      <c r="C43" s="6" t="s">
        <v>1068</v>
      </c>
      <c r="D43" s="15" t="n">
        <f aca="false">COUNTIF(Checkliste!$R$5:$R$115,"*;"&amp;A43&amp;";*")</f>
        <v>7</v>
      </c>
      <c r="E43" s="6" t="n">
        <f aca="false">COUNTIFS(Checkliste!$R$5:$R$115,"*;"&amp;A43&amp;";*",Checkliste!$N$5:$N$115,"umgesetzt")</f>
        <v>0</v>
      </c>
    </row>
    <row r="44" customFormat="false" ht="15" hidden="false" customHeight="false" outlineLevel="0" collapsed="false">
      <c r="A44" s="6" t="s">
        <v>1089</v>
      </c>
      <c r="B44" s="6" t="s">
        <v>1090</v>
      </c>
      <c r="C44" s="6" t="s">
        <v>1068</v>
      </c>
      <c r="D44" s="15" t="n">
        <f aca="false">COUNTIF(Checkliste!$R$5:$R$115,"*;"&amp;A44&amp;";*")</f>
        <v>3</v>
      </c>
      <c r="E44" s="6" t="n">
        <f aca="false">COUNTIFS(Checkliste!$R$5:$R$115,"*;"&amp;A44&amp;";*",Checkliste!$N$5:$N$115,"umgesetzt")</f>
        <v>0</v>
      </c>
    </row>
    <row r="45" customFormat="false" ht="15" hidden="false" customHeight="false" outlineLevel="0" collapsed="false">
      <c r="A45" s="6" t="s">
        <v>1091</v>
      </c>
      <c r="B45" s="6" t="s">
        <v>1092</v>
      </c>
      <c r="C45" s="6" t="s">
        <v>1068</v>
      </c>
      <c r="D45" s="15" t="n">
        <f aca="false">COUNTIF(Checkliste!$R$5:$R$115,"*;"&amp;A45&amp;";*")</f>
        <v>8</v>
      </c>
      <c r="E45" s="6" t="n">
        <f aca="false">COUNTIFS(Checkliste!$R$5:$R$115,"*;"&amp;A45&amp;";*",Checkliste!$N$5:$N$115,"umgesetzt")</f>
        <v>0</v>
      </c>
    </row>
    <row r="46" customFormat="false" ht="15" hidden="false" customHeight="false" outlineLevel="0" collapsed="false">
      <c r="A46" s="6" t="s">
        <v>1093</v>
      </c>
      <c r="B46" s="6" t="s">
        <v>1094</v>
      </c>
      <c r="C46" s="6" t="s">
        <v>1068</v>
      </c>
      <c r="D46" s="15" t="n">
        <f aca="false">COUNTIF(Checkliste!$R$5:$R$115,"*;"&amp;A46&amp;";*")</f>
        <v>1</v>
      </c>
      <c r="E46" s="6" t="n">
        <f aca="false">COUNTIFS(Checkliste!$R$5:$R$115,"*;"&amp;A46&amp;";*",Checkliste!$N$5:$N$115,"umgesetzt")</f>
        <v>0</v>
      </c>
    </row>
    <row r="47" customFormat="false" ht="15" hidden="false" customHeight="false" outlineLevel="0" collapsed="false">
      <c r="A47" s="6" t="s">
        <v>1095</v>
      </c>
      <c r="B47" s="6" t="s">
        <v>1096</v>
      </c>
      <c r="C47" s="6" t="s">
        <v>1068</v>
      </c>
      <c r="D47" s="15" t="n">
        <f aca="false">COUNTIF(Checkliste!$R$5:$R$115,"*;"&amp;A47&amp;";*")</f>
        <v>1</v>
      </c>
      <c r="E47" s="6" t="n">
        <f aca="false">COUNTIFS(Checkliste!$R$5:$R$115,"*;"&amp;A47&amp;";*",Checkliste!$N$5:$N$115,"umgesetzt")</f>
        <v>0</v>
      </c>
    </row>
    <row r="48" customFormat="false" ht="15" hidden="false" customHeight="false" outlineLevel="0" collapsed="false">
      <c r="A48" s="6" t="s">
        <v>1097</v>
      </c>
      <c r="B48" s="6" t="s">
        <v>1098</v>
      </c>
      <c r="C48" s="6" t="s">
        <v>1068</v>
      </c>
      <c r="D48" s="15" t="n">
        <f aca="false">COUNTIF(Checkliste!$R$5:$R$115,"*;"&amp;A48&amp;";*")</f>
        <v>1</v>
      </c>
      <c r="E48" s="6" t="n">
        <f aca="false">COUNTIFS(Checkliste!$R$5:$R$115,"*;"&amp;A48&amp;";*",Checkliste!$N$5:$N$115,"umgesetzt")</f>
        <v>0</v>
      </c>
    </row>
    <row r="49" customFormat="false" ht="15" hidden="false" customHeight="false" outlineLevel="0" collapsed="false">
      <c r="A49" s="6" t="s">
        <v>1099</v>
      </c>
      <c r="B49" s="6" t="s">
        <v>1100</v>
      </c>
      <c r="C49" s="6" t="s">
        <v>1068</v>
      </c>
      <c r="D49" s="15" t="n">
        <f aca="false">COUNTIF(Checkliste!$R$5:$R$115,"*;"&amp;A49&amp;";*")</f>
        <v>8</v>
      </c>
      <c r="E49" s="6" t="n">
        <f aca="false">COUNTIFS(Checkliste!$R$5:$R$115,"*;"&amp;A49&amp;";*",Checkliste!$N$5:$N$115,"umgesetzt")</f>
        <v>0</v>
      </c>
    </row>
    <row r="50" customFormat="false" ht="15" hidden="false" customHeight="false" outlineLevel="0" collapsed="false">
      <c r="A50" s="6" t="s">
        <v>1101</v>
      </c>
      <c r="B50" s="6" t="s">
        <v>1102</v>
      </c>
      <c r="C50" s="6" t="s">
        <v>1068</v>
      </c>
      <c r="D50" s="15" t="n">
        <f aca="false">COUNTIF(Checkliste!$R$5:$R$115,"*;"&amp;A50&amp;";*")</f>
        <v>2</v>
      </c>
      <c r="E50" s="6" t="n">
        <f aca="false">COUNTIFS(Checkliste!$R$5:$R$115,"*;"&amp;A50&amp;";*",Checkliste!$N$5:$N$115,"umgesetzt")</f>
        <v>0</v>
      </c>
    </row>
    <row r="51" customFormat="false" ht="15" hidden="false" customHeight="false" outlineLevel="0" collapsed="false">
      <c r="A51" s="6" t="s">
        <v>1103</v>
      </c>
      <c r="B51" s="6" t="s">
        <v>1104</v>
      </c>
      <c r="C51" s="6" t="s">
        <v>1068</v>
      </c>
      <c r="D51" s="15" t="n">
        <f aca="false">COUNTIF(Checkliste!$R$5:$R$115,"*;"&amp;A51&amp;";*")</f>
        <v>4</v>
      </c>
      <c r="E51" s="6" t="n">
        <f aca="false">COUNTIFS(Checkliste!$R$5:$R$115,"*;"&amp;A51&amp;";*",Checkliste!$N$5:$N$115,"umgesetzt")</f>
        <v>0</v>
      </c>
    </row>
    <row r="52" customFormat="false" ht="15" hidden="false" customHeight="false" outlineLevel="0" collapsed="false">
      <c r="A52" s="6" t="s">
        <v>1105</v>
      </c>
      <c r="B52" s="6" t="s">
        <v>1106</v>
      </c>
      <c r="C52" s="6" t="s">
        <v>1068</v>
      </c>
      <c r="D52" s="15" t="n">
        <f aca="false">COUNTIF(Checkliste!$R$5:$R$115,"*;"&amp;A52&amp;";*")</f>
        <v>3</v>
      </c>
      <c r="E52" s="6" t="n">
        <f aca="false">COUNTIFS(Checkliste!$R$5:$R$115,"*;"&amp;A52&amp;";*",Checkliste!$N$5:$N$115,"umgesetzt")</f>
        <v>0</v>
      </c>
    </row>
    <row r="53" customFormat="false" ht="15" hidden="false" customHeight="false" outlineLevel="0" collapsed="false">
      <c r="A53" s="6" t="s">
        <v>1107</v>
      </c>
      <c r="B53" s="6" t="s">
        <v>1108</v>
      </c>
      <c r="C53" s="6" t="s">
        <v>1068</v>
      </c>
      <c r="D53" s="15" t="n">
        <f aca="false">COUNTIF(Checkliste!$R$5:$R$115,"*;"&amp;A53&amp;";*")</f>
        <v>7</v>
      </c>
      <c r="E53" s="6" t="n">
        <f aca="false">COUNTIFS(Checkliste!$R$5:$R$115,"*;"&amp;A53&amp;";*",Checkliste!$N$5:$N$115,"umgesetzt")</f>
        <v>0</v>
      </c>
    </row>
    <row r="54" customFormat="false" ht="15" hidden="false" customHeight="false" outlineLevel="0" collapsed="false">
      <c r="A54" s="6" t="s">
        <v>1109</v>
      </c>
      <c r="B54" s="6" t="s">
        <v>1110</v>
      </c>
      <c r="C54" s="6" t="s">
        <v>1068</v>
      </c>
      <c r="D54" s="15" t="n">
        <f aca="false">COUNTIF(Checkliste!$R$5:$R$115,"*;"&amp;A54&amp;";*")</f>
        <v>3</v>
      </c>
      <c r="E54" s="6" t="n">
        <f aca="false">COUNTIFS(Checkliste!$R$5:$R$115,"*;"&amp;A54&amp;";*",Checkliste!$N$5:$N$115,"umgesetzt")</f>
        <v>0</v>
      </c>
    </row>
    <row r="55" customFormat="false" ht="15" hidden="false" customHeight="false" outlineLevel="0" collapsed="false">
      <c r="A55" s="6" t="s">
        <v>1111</v>
      </c>
      <c r="B55" s="6" t="s">
        <v>1112</v>
      </c>
      <c r="C55" s="6" t="s">
        <v>1068</v>
      </c>
      <c r="D55" s="15" t="n">
        <f aca="false">COUNTIF(Checkliste!$R$5:$R$115,"*;"&amp;A55&amp;";*")</f>
        <v>4</v>
      </c>
      <c r="E55" s="6" t="n">
        <f aca="false">COUNTIFS(Checkliste!$R$5:$R$115,"*;"&amp;A55&amp;";*",Checkliste!$N$5:$N$115,"umgesetzt")</f>
        <v>0</v>
      </c>
    </row>
    <row r="56" customFormat="false" ht="15" hidden="false" customHeight="false" outlineLevel="0" collapsed="false">
      <c r="A56" s="6" t="s">
        <v>1113</v>
      </c>
      <c r="B56" s="6" t="s">
        <v>1114</v>
      </c>
      <c r="C56" s="6" t="s">
        <v>1068</v>
      </c>
      <c r="D56" s="15" t="n">
        <f aca="false">COUNTIF(Checkliste!$R$5:$R$115,"*;"&amp;A56&amp;";*")</f>
        <v>2</v>
      </c>
      <c r="E56" s="6" t="n">
        <f aca="false">COUNTIFS(Checkliste!$R$5:$R$115,"*;"&amp;A56&amp;";*",Checkliste!$N$5:$N$115,"umgesetzt")</f>
        <v>0</v>
      </c>
    </row>
    <row r="57" customFormat="false" ht="15" hidden="false" customHeight="false" outlineLevel="0" collapsed="false">
      <c r="A57" s="6" t="s">
        <v>1115</v>
      </c>
      <c r="B57" s="6" t="s">
        <v>1116</v>
      </c>
      <c r="C57" s="6" t="s">
        <v>1068</v>
      </c>
      <c r="D57" s="15" t="n">
        <f aca="false">COUNTIF(Checkliste!$R$5:$R$115,"*;"&amp;A57&amp;";*")</f>
        <v>2</v>
      </c>
      <c r="E57" s="6" t="n">
        <f aca="false">COUNTIFS(Checkliste!$R$5:$R$115,"*;"&amp;A57&amp;";*",Checkliste!$N$5:$N$115,"umgesetzt")</f>
        <v>0</v>
      </c>
    </row>
    <row r="58" customFormat="false" ht="15" hidden="false" customHeight="false" outlineLevel="0" collapsed="false">
      <c r="A58" s="6" t="s">
        <v>1117</v>
      </c>
      <c r="B58" s="6" t="s">
        <v>1118</v>
      </c>
      <c r="C58" s="6" t="s">
        <v>1068</v>
      </c>
      <c r="D58" s="15" t="n">
        <f aca="false">COUNTIF(Checkliste!$R$5:$R$115,"*;"&amp;A58&amp;";*")</f>
        <v>4</v>
      </c>
      <c r="E58" s="6" t="n">
        <f aca="false">COUNTIFS(Checkliste!$R$5:$R$115,"*;"&amp;A58&amp;";*",Checkliste!$N$5:$N$115,"umgesetzt")</f>
        <v>0</v>
      </c>
    </row>
    <row r="59" customFormat="false" ht="15" hidden="false" customHeight="false" outlineLevel="0" collapsed="false">
      <c r="A59" s="6" t="s">
        <v>1119</v>
      </c>
      <c r="B59" s="6" t="s">
        <v>1120</v>
      </c>
      <c r="C59" s="6" t="s">
        <v>1068</v>
      </c>
      <c r="D59" s="15" t="n">
        <f aca="false">COUNTIF(Checkliste!$R$5:$R$115,"*;"&amp;A59&amp;";*")</f>
        <v>1</v>
      </c>
      <c r="E59" s="6" t="n">
        <f aca="false">COUNTIFS(Checkliste!$R$5:$R$115,"*;"&amp;A59&amp;";*",Checkliste!$N$5:$N$115,"umgesetzt")</f>
        <v>0</v>
      </c>
    </row>
    <row r="60" customFormat="false" ht="15" hidden="false" customHeight="false" outlineLevel="0" collapsed="false">
      <c r="A60" s="6" t="s">
        <v>1121</v>
      </c>
      <c r="B60" s="6" t="s">
        <v>1122</v>
      </c>
      <c r="C60" s="6" t="s">
        <v>1068</v>
      </c>
      <c r="D60" s="15" t="n">
        <f aca="false">COUNTIF(Checkliste!$R$5:$R$115,"*;"&amp;A60&amp;";*")</f>
        <v>2</v>
      </c>
      <c r="E60" s="6" t="n">
        <f aca="false">COUNTIFS(Checkliste!$R$5:$R$115,"*;"&amp;A60&amp;";*",Checkliste!$N$5:$N$115,"umgesetzt")</f>
        <v>0</v>
      </c>
    </row>
    <row r="61" customFormat="false" ht="15" hidden="false" customHeight="false" outlineLevel="0" collapsed="false">
      <c r="A61" s="6" t="s">
        <v>1123</v>
      </c>
      <c r="B61" s="6" t="s">
        <v>1124</v>
      </c>
      <c r="C61" s="6" t="s">
        <v>1068</v>
      </c>
      <c r="D61" s="15" t="n">
        <f aca="false">COUNTIF(Checkliste!$R$5:$R$115,"*;"&amp;A61&amp;";*")</f>
        <v>8</v>
      </c>
      <c r="E61" s="6" t="n">
        <f aca="false">COUNTIFS(Checkliste!$R$5:$R$115,"*;"&amp;A61&amp;";*",Checkliste!$N$5:$N$115,"umgesetzt")</f>
        <v>0</v>
      </c>
    </row>
    <row r="62" customFormat="false" ht="15" hidden="false" customHeight="false" outlineLevel="0" collapsed="false">
      <c r="A62" s="6" t="s">
        <v>1125</v>
      </c>
      <c r="B62" s="6" t="s">
        <v>1126</v>
      </c>
      <c r="C62" s="6" t="s">
        <v>1068</v>
      </c>
      <c r="D62" s="15" t="n">
        <f aca="false">COUNTIF(Checkliste!$R$5:$R$115,"*;"&amp;A62&amp;";*")</f>
        <v>4</v>
      </c>
      <c r="E62" s="6" t="n">
        <f aca="false">COUNTIFS(Checkliste!$R$5:$R$115,"*;"&amp;A62&amp;";*",Checkliste!$N$5:$N$115,"umgesetzt")</f>
        <v>0</v>
      </c>
    </row>
    <row r="63" customFormat="false" ht="15" hidden="false" customHeight="false" outlineLevel="0" collapsed="false">
      <c r="A63" s="6" t="s">
        <v>1127</v>
      </c>
      <c r="B63" s="6" t="s">
        <v>1128</v>
      </c>
      <c r="C63" s="6" t="s">
        <v>1068</v>
      </c>
      <c r="D63" s="15" t="n">
        <f aca="false">COUNTIF(Checkliste!$R$5:$R$115,"*;"&amp;A63&amp;";*")</f>
        <v>5</v>
      </c>
      <c r="E63" s="6" t="n">
        <f aca="false">COUNTIFS(Checkliste!$R$5:$R$115,"*;"&amp;A63&amp;";*",Checkliste!$N$5:$N$115,"umgesetzt")</f>
        <v>0</v>
      </c>
    </row>
    <row r="64" customFormat="false" ht="15" hidden="false" customHeight="false" outlineLevel="0" collapsed="false">
      <c r="A64" s="6" t="s">
        <v>1129</v>
      </c>
      <c r="B64" s="6" t="s">
        <v>1130</v>
      </c>
      <c r="C64" s="6" t="s">
        <v>1068</v>
      </c>
      <c r="D64" s="15" t="n">
        <f aca="false">COUNTIF(Checkliste!$R$5:$R$115,"*;"&amp;A64&amp;";*")</f>
        <v>6</v>
      </c>
      <c r="E64" s="6" t="n">
        <f aca="false">COUNTIFS(Checkliste!$R$5:$R$115,"*;"&amp;A64&amp;";*",Checkliste!$N$5:$N$115,"umgesetzt")</f>
        <v>0</v>
      </c>
    </row>
    <row r="65" customFormat="false" ht="15" hidden="false" customHeight="false" outlineLevel="0" collapsed="false">
      <c r="A65" s="6" t="s">
        <v>1131</v>
      </c>
      <c r="B65" s="6" t="s">
        <v>1132</v>
      </c>
      <c r="C65" s="6" t="s">
        <v>1068</v>
      </c>
      <c r="D65" s="15" t="n">
        <f aca="false">COUNTIF(Checkliste!$R$5:$R$115,"*;"&amp;A65&amp;";*")</f>
        <v>9</v>
      </c>
      <c r="E65" s="6" t="n">
        <f aca="false">COUNTIFS(Checkliste!$R$5:$R$115,"*;"&amp;A65&amp;";*",Checkliste!$N$5:$N$115,"umgesetzt")</f>
        <v>0</v>
      </c>
    </row>
    <row r="66" customFormat="false" ht="15" hidden="false" customHeight="false" outlineLevel="0" collapsed="false">
      <c r="A66" s="6" t="s">
        <v>1133</v>
      </c>
      <c r="B66" s="6" t="s">
        <v>1134</v>
      </c>
      <c r="C66" s="6" t="s">
        <v>1068</v>
      </c>
      <c r="D66" s="15" t="n">
        <f aca="false">COUNTIF(Checkliste!$R$5:$R$115,"*;"&amp;A66&amp;";*")</f>
        <v>2</v>
      </c>
      <c r="E66" s="6" t="n">
        <f aca="false">COUNTIFS(Checkliste!$R$5:$R$115,"*;"&amp;A66&amp;";*",Checkliste!$N$5:$N$115,"umgesetzt")</f>
        <v>0</v>
      </c>
    </row>
    <row r="67" customFormat="false" ht="15" hidden="false" customHeight="false" outlineLevel="0" collapsed="false">
      <c r="A67" s="6" t="s">
        <v>1135</v>
      </c>
      <c r="B67" s="6" t="s">
        <v>1136</v>
      </c>
      <c r="C67" s="6" t="s">
        <v>1068</v>
      </c>
      <c r="D67" s="15" t="n">
        <f aca="false">COUNTIF(Checkliste!$R$5:$R$115,"*;"&amp;A67&amp;";*")</f>
        <v>4</v>
      </c>
      <c r="E67" s="6" t="n">
        <f aca="false">COUNTIFS(Checkliste!$R$5:$R$115,"*;"&amp;A67&amp;";*",Checkliste!$N$5:$N$115,"umgesetzt")</f>
        <v>0</v>
      </c>
    </row>
    <row r="68" customFormat="false" ht="15" hidden="false" customHeight="false" outlineLevel="0" collapsed="false">
      <c r="A68" s="6" t="s">
        <v>1137</v>
      </c>
      <c r="B68" s="6" t="s">
        <v>1138</v>
      </c>
      <c r="C68" s="6" t="s">
        <v>1068</v>
      </c>
      <c r="D68" s="15" t="n">
        <f aca="false">COUNTIF(Checkliste!$R$5:$R$115,"*;"&amp;A68&amp;";*")</f>
        <v>4</v>
      </c>
      <c r="E68" s="6" t="n">
        <f aca="false">COUNTIFS(Checkliste!$R$5:$R$115,"*;"&amp;A68&amp;";*",Checkliste!$N$5:$N$115,"umgesetzt")</f>
        <v>0</v>
      </c>
    </row>
    <row r="69" customFormat="false" ht="15" hidden="false" customHeight="false" outlineLevel="0" collapsed="false">
      <c r="A69" s="6" t="s">
        <v>1139</v>
      </c>
      <c r="B69" s="6" t="s">
        <v>1140</v>
      </c>
      <c r="C69" s="6" t="s">
        <v>1068</v>
      </c>
      <c r="D69" s="15" t="n">
        <f aca="false">COUNTIF(Checkliste!$R$5:$R$115,"*;"&amp;A69&amp;";*")</f>
        <v>10</v>
      </c>
      <c r="E69" s="6" t="n">
        <f aca="false">COUNTIFS(Checkliste!$R$5:$R$115,"*;"&amp;A69&amp;";*",Checkliste!$N$5:$N$115,"umgesetzt")</f>
        <v>0</v>
      </c>
    </row>
    <row r="70" customFormat="false" ht="15" hidden="false" customHeight="false" outlineLevel="0" collapsed="false">
      <c r="A70" s="6" t="s">
        <v>1141</v>
      </c>
      <c r="B70" s="6" t="s">
        <v>1142</v>
      </c>
      <c r="C70" s="6" t="s">
        <v>1068</v>
      </c>
      <c r="D70" s="15" t="n">
        <f aca="false">COUNTIF(Checkliste!$R$5:$R$115,"*;"&amp;A70&amp;";*")</f>
        <v>3</v>
      </c>
      <c r="E70" s="6" t="n">
        <f aca="false">COUNTIFS(Checkliste!$R$5:$R$115,"*;"&amp;A70&amp;";*",Checkliste!$N$5:$N$115,"umgesetzt")</f>
        <v>0</v>
      </c>
    </row>
  </sheetData>
  <conditionalFormatting sqref="D5:D70">
    <cfRule type="expression" priority="2" aboveAverage="0" equalAverage="0" bottom="0" percent="0" rank="0" text="" dxfId="9">
      <formula>$D5=0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D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60"/>
    <col collapsed="false" customWidth="true" hidden="false" outlineLevel="0" max="3" min="3" style="0" width="12"/>
    <col collapsed="false" customWidth="true" hidden="false" outlineLevel="0" max="4" min="4" style="0" width="16"/>
  </cols>
  <sheetData>
    <row r="1" customFormat="false" ht="19.7" hidden="false" customHeight="false" outlineLevel="0" collapsed="false">
      <c r="A1" s="1" t="s">
        <v>1143</v>
      </c>
    </row>
    <row r="2" customFormat="false" ht="15" hidden="false" customHeight="false" outlineLevel="0" collapsed="false">
      <c r="A2" s="2" t="s">
        <v>1144</v>
      </c>
    </row>
    <row r="4" customFormat="false" ht="15" hidden="false" customHeight="false" outlineLevel="0" collapsed="false">
      <c r="A4" s="5" t="s">
        <v>999</v>
      </c>
      <c r="B4" s="5" t="s">
        <v>1000</v>
      </c>
      <c r="C4" s="5" t="s">
        <v>1002</v>
      </c>
      <c r="D4" s="5" t="s">
        <v>1003</v>
      </c>
    </row>
    <row r="5" customFormat="false" ht="15" hidden="false" customHeight="false" outlineLevel="0" collapsed="false">
      <c r="A5" s="6" t="s">
        <v>1145</v>
      </c>
      <c r="B5" s="6" t="s">
        <v>1146</v>
      </c>
      <c r="C5" s="15" t="n">
        <f aca="false">COUNTIF(Checkliste!$S$5:$S$115,"*;"&amp;A5&amp;";*")</f>
        <v>1</v>
      </c>
      <c r="D5" s="6" t="n">
        <f aca="false">COUNTIFS(Checkliste!$S$5:$S$115,"*;"&amp;A5&amp;";*",Checkliste!$N$5:$N$115,"umgesetzt")</f>
        <v>0</v>
      </c>
    </row>
    <row r="6" customFormat="false" ht="15" hidden="false" customHeight="false" outlineLevel="0" collapsed="false">
      <c r="A6" s="6" t="s">
        <v>1016</v>
      </c>
      <c r="B6" s="6" t="s">
        <v>1014</v>
      </c>
      <c r="C6" s="15" t="n">
        <f aca="false">COUNTIF(Checkliste!$S$5:$S$115,"*;"&amp;A6&amp;";*")</f>
        <v>1</v>
      </c>
      <c r="D6" s="6" t="n">
        <f aca="false">COUNTIFS(Checkliste!$S$5:$S$115,"*;"&amp;A6&amp;";*",Checkliste!$N$5:$N$115,"umgesetzt")</f>
        <v>0</v>
      </c>
    </row>
    <row r="7" customFormat="false" ht="15" hidden="false" customHeight="false" outlineLevel="0" collapsed="false">
      <c r="A7" s="6" t="s">
        <v>1018</v>
      </c>
      <c r="B7" s="6" t="s">
        <v>1147</v>
      </c>
      <c r="C7" s="15" t="n">
        <f aca="false">COUNTIF(Checkliste!$S$5:$S$115,"*;"&amp;A7&amp;";*")</f>
        <v>1</v>
      </c>
      <c r="D7" s="6" t="n">
        <f aca="false">COUNTIFS(Checkliste!$S$5:$S$115,"*;"&amp;A7&amp;";*",Checkliste!$N$5:$N$115,"umgesetzt")</f>
        <v>0</v>
      </c>
    </row>
    <row r="8" customFormat="false" ht="15" hidden="false" customHeight="false" outlineLevel="0" collapsed="false">
      <c r="A8" s="6" t="s">
        <v>1148</v>
      </c>
      <c r="B8" s="6" t="s">
        <v>1149</v>
      </c>
      <c r="C8" s="15" t="n">
        <f aca="false">COUNTIF(Checkliste!$S$5:$S$115,"*;"&amp;A8&amp;";*")</f>
        <v>1</v>
      </c>
      <c r="D8" s="6" t="n">
        <f aca="false">COUNTIFS(Checkliste!$S$5:$S$115,"*;"&amp;A8&amp;";*",Checkliste!$N$5:$N$115,"umgesetzt")</f>
        <v>0</v>
      </c>
    </row>
    <row r="9" customFormat="false" ht="15" hidden="false" customHeight="false" outlineLevel="0" collapsed="false">
      <c r="A9" s="6" t="s">
        <v>1150</v>
      </c>
      <c r="B9" s="6" t="s">
        <v>1151</v>
      </c>
      <c r="C9" s="15" t="n">
        <f aca="false">COUNTIF(Checkliste!$S$5:$S$115,"*;"&amp;A9&amp;";*")</f>
        <v>1</v>
      </c>
      <c r="D9" s="6" t="n">
        <f aca="false">COUNTIFS(Checkliste!$S$5:$S$115,"*;"&amp;A9&amp;";*",Checkliste!$N$5:$N$115,"umgesetzt")</f>
        <v>0</v>
      </c>
    </row>
    <row r="10" customFormat="false" ht="15" hidden="false" customHeight="false" outlineLevel="0" collapsed="false">
      <c r="A10" s="6" t="s">
        <v>1152</v>
      </c>
      <c r="B10" s="6" t="s">
        <v>1153</v>
      </c>
      <c r="C10" s="15" t="n">
        <f aca="false">COUNTIF(Checkliste!$S$5:$S$115,"*;"&amp;A10&amp;";*")</f>
        <v>1</v>
      </c>
      <c r="D10" s="6" t="n">
        <f aca="false">COUNTIFS(Checkliste!$S$5:$S$115,"*;"&amp;A10&amp;";*",Checkliste!$N$5:$N$115,"umgesetzt")</f>
        <v>0</v>
      </c>
    </row>
    <row r="11" customFormat="false" ht="15" hidden="false" customHeight="false" outlineLevel="0" collapsed="false">
      <c r="A11" s="6" t="s">
        <v>1154</v>
      </c>
      <c r="B11" s="6" t="s">
        <v>1155</v>
      </c>
      <c r="C11" s="15" t="n">
        <f aca="false">COUNTIF(Checkliste!$S$5:$S$115,"*;"&amp;A11&amp;";*")</f>
        <v>2</v>
      </c>
      <c r="D11" s="6" t="n">
        <f aca="false">COUNTIFS(Checkliste!$S$5:$S$115,"*;"&amp;A11&amp;";*",Checkliste!$N$5:$N$115,"umgesetzt")</f>
        <v>0</v>
      </c>
    </row>
    <row r="12" customFormat="false" ht="15" hidden="false" customHeight="false" outlineLevel="0" collapsed="false">
      <c r="A12" s="6" t="s">
        <v>1156</v>
      </c>
      <c r="B12" s="6" t="s">
        <v>1157</v>
      </c>
      <c r="C12" s="15" t="n">
        <f aca="false">COUNTIF(Checkliste!$S$5:$S$115,"*;"&amp;A12&amp;";*")</f>
        <v>1</v>
      </c>
      <c r="D12" s="6" t="n">
        <f aca="false">COUNTIFS(Checkliste!$S$5:$S$115,"*;"&amp;A12&amp;";*",Checkliste!$N$5:$N$115,"umgesetzt")</f>
        <v>0</v>
      </c>
    </row>
    <row r="13" customFormat="false" ht="15" hidden="false" customHeight="false" outlineLevel="0" collapsed="false">
      <c r="A13" s="6" t="s">
        <v>1158</v>
      </c>
      <c r="B13" s="6" t="s">
        <v>1159</v>
      </c>
      <c r="C13" s="15" t="n">
        <f aca="false">COUNTIF(Checkliste!$S$5:$S$115,"*;"&amp;A13&amp;";*")</f>
        <v>1</v>
      </c>
      <c r="D13" s="6" t="n">
        <f aca="false">COUNTIFS(Checkliste!$S$5:$S$115,"*;"&amp;A13&amp;";*",Checkliste!$N$5:$N$115,"umgesetzt")</f>
        <v>0</v>
      </c>
    </row>
    <row r="14" customFormat="false" ht="15" hidden="false" customHeight="false" outlineLevel="0" collapsed="false">
      <c r="A14" s="6" t="s">
        <v>1160</v>
      </c>
      <c r="B14" s="6" t="s">
        <v>1161</v>
      </c>
      <c r="C14" s="15" t="n">
        <f aca="false">COUNTIF(Checkliste!$S$5:$S$115,"*;"&amp;A14&amp;";*")</f>
        <v>2</v>
      </c>
      <c r="D14" s="6" t="n">
        <f aca="false">COUNTIFS(Checkliste!$S$5:$S$115,"*;"&amp;A14&amp;";*",Checkliste!$N$5:$N$115,"umgesetzt")</f>
        <v>0</v>
      </c>
    </row>
    <row r="15" customFormat="false" ht="15" hidden="false" customHeight="false" outlineLevel="0" collapsed="false">
      <c r="A15" s="6" t="s">
        <v>1162</v>
      </c>
      <c r="B15" s="6" t="s">
        <v>1163</v>
      </c>
      <c r="C15" s="15" t="n">
        <f aca="false">COUNTIF(Checkliste!$S$5:$S$115,"*;"&amp;A15&amp;";*")</f>
        <v>2</v>
      </c>
      <c r="D15" s="6" t="n">
        <f aca="false">COUNTIFS(Checkliste!$S$5:$S$115,"*;"&amp;A15&amp;";*",Checkliste!$N$5:$N$115,"umgesetzt")</f>
        <v>0</v>
      </c>
    </row>
    <row r="16" customFormat="false" ht="15" hidden="false" customHeight="false" outlineLevel="0" collapsed="false">
      <c r="A16" s="6" t="s">
        <v>1164</v>
      </c>
      <c r="B16" s="6" t="s">
        <v>1165</v>
      </c>
      <c r="C16" s="15" t="n">
        <f aca="false">COUNTIF(Checkliste!$S$5:$S$115,"*;"&amp;A16&amp;";*")</f>
        <v>2</v>
      </c>
      <c r="D16" s="6" t="n">
        <f aca="false">COUNTIFS(Checkliste!$S$5:$S$115,"*;"&amp;A16&amp;";*",Checkliste!$N$5:$N$115,"umgesetzt")</f>
        <v>0</v>
      </c>
    </row>
    <row r="17" customFormat="false" ht="15" hidden="false" customHeight="false" outlineLevel="0" collapsed="false">
      <c r="A17" s="6" t="s">
        <v>1031</v>
      </c>
      <c r="B17" s="6" t="s">
        <v>1166</v>
      </c>
      <c r="C17" s="15" t="n">
        <f aca="false">COUNTIF(Checkliste!$S$5:$S$115,"*;"&amp;A17&amp;";*")</f>
        <v>5</v>
      </c>
      <c r="D17" s="6" t="n">
        <f aca="false">COUNTIFS(Checkliste!$S$5:$S$115,"*;"&amp;A17&amp;";*",Checkliste!$N$5:$N$115,"umgesetzt")</f>
        <v>0</v>
      </c>
    </row>
    <row r="18" customFormat="false" ht="15" hidden="false" customHeight="false" outlineLevel="0" collapsed="false">
      <c r="A18" s="6" t="s">
        <v>1167</v>
      </c>
      <c r="B18" s="6" t="s">
        <v>1168</v>
      </c>
      <c r="C18" s="15" t="n">
        <f aca="false">COUNTIF(Checkliste!$S$5:$S$115,"*;"&amp;A18&amp;";*")</f>
        <v>2</v>
      </c>
      <c r="D18" s="6" t="n">
        <f aca="false">COUNTIFS(Checkliste!$S$5:$S$115,"*;"&amp;A18&amp;";*",Checkliste!$N$5:$N$115,"umgesetzt")</f>
        <v>0</v>
      </c>
    </row>
    <row r="19" customFormat="false" ht="15" hidden="false" customHeight="false" outlineLevel="0" collapsed="false">
      <c r="A19" s="6" t="s">
        <v>1169</v>
      </c>
      <c r="B19" s="6" t="s">
        <v>1170</v>
      </c>
      <c r="C19" s="15" t="n">
        <f aca="false">COUNTIF(Checkliste!$S$5:$S$115,"*;"&amp;A19&amp;";*")</f>
        <v>3</v>
      </c>
      <c r="D19" s="6" t="n">
        <f aca="false">COUNTIFS(Checkliste!$S$5:$S$115,"*;"&amp;A19&amp;";*",Checkliste!$N$5:$N$115,"umgesetzt")</f>
        <v>0</v>
      </c>
    </row>
    <row r="20" customFormat="false" ht="15" hidden="false" customHeight="false" outlineLevel="0" collapsed="false">
      <c r="A20" s="6" t="s">
        <v>1171</v>
      </c>
      <c r="B20" s="6" t="s">
        <v>1172</v>
      </c>
      <c r="C20" s="15" t="n">
        <f aca="false">COUNTIF(Checkliste!$S$5:$S$115,"*;"&amp;A20&amp;";*")</f>
        <v>5</v>
      </c>
      <c r="D20" s="6" t="n">
        <f aca="false">COUNTIFS(Checkliste!$S$5:$S$115,"*;"&amp;A20&amp;";*",Checkliste!$N$5:$N$115,"umgesetzt")</f>
        <v>0</v>
      </c>
    </row>
    <row r="21" customFormat="false" ht="15" hidden="false" customHeight="false" outlineLevel="0" collapsed="false">
      <c r="A21" s="6" t="s">
        <v>1173</v>
      </c>
      <c r="B21" s="6" t="s">
        <v>1174</v>
      </c>
      <c r="C21" s="15" t="n">
        <f aca="false">COUNTIF(Checkliste!$S$5:$S$115,"*;"&amp;A21&amp;";*")</f>
        <v>8</v>
      </c>
      <c r="D21" s="6" t="n">
        <f aca="false">COUNTIFS(Checkliste!$S$5:$S$115,"*;"&amp;A21&amp;";*",Checkliste!$N$5:$N$115,"umgesetzt")</f>
        <v>0</v>
      </c>
    </row>
    <row r="22" customFormat="false" ht="15" hidden="false" customHeight="false" outlineLevel="0" collapsed="false">
      <c r="A22" s="6" t="s">
        <v>1175</v>
      </c>
      <c r="B22" s="6" t="s">
        <v>1176</v>
      </c>
      <c r="C22" s="15" t="n">
        <f aca="false">COUNTIF(Checkliste!$S$5:$S$115,"*;"&amp;A22&amp;";*")</f>
        <v>5</v>
      </c>
      <c r="D22" s="6" t="n">
        <f aca="false">COUNTIFS(Checkliste!$S$5:$S$115,"*;"&amp;A22&amp;";*",Checkliste!$N$5:$N$115,"umgesetzt")</f>
        <v>0</v>
      </c>
    </row>
    <row r="23" customFormat="false" ht="15" hidden="false" customHeight="false" outlineLevel="0" collapsed="false">
      <c r="A23" s="6" t="s">
        <v>1177</v>
      </c>
      <c r="B23" s="6" t="s">
        <v>1178</v>
      </c>
      <c r="C23" s="15" t="n">
        <f aca="false">COUNTIF(Checkliste!$S$5:$S$115,"*;"&amp;A23&amp;";*")</f>
        <v>2</v>
      </c>
      <c r="D23" s="6" t="n">
        <f aca="false">COUNTIFS(Checkliste!$S$5:$S$115,"*;"&amp;A23&amp;";*",Checkliste!$N$5:$N$115,"umgesetzt")</f>
        <v>0</v>
      </c>
    </row>
    <row r="24" customFormat="false" ht="15" hidden="false" customHeight="false" outlineLevel="0" collapsed="false">
      <c r="A24" s="6" t="s">
        <v>1179</v>
      </c>
      <c r="B24" s="6" t="s">
        <v>1180</v>
      </c>
      <c r="C24" s="15" t="n">
        <f aca="false">COUNTIF(Checkliste!$S$5:$S$115,"*;"&amp;A24&amp;";*")</f>
        <v>3</v>
      </c>
      <c r="D24" s="6" t="n">
        <f aca="false">COUNTIFS(Checkliste!$S$5:$S$115,"*;"&amp;A24&amp;";*",Checkliste!$N$5:$N$115,"umgesetzt")</f>
        <v>0</v>
      </c>
    </row>
    <row r="25" customFormat="false" ht="15" hidden="false" customHeight="false" outlineLevel="0" collapsed="false">
      <c r="A25" s="6" t="s">
        <v>1181</v>
      </c>
      <c r="B25" s="6" t="s">
        <v>1182</v>
      </c>
      <c r="C25" s="15" t="n">
        <f aca="false">COUNTIF(Checkliste!$S$5:$S$115,"*;"&amp;A25&amp;";*")</f>
        <v>2</v>
      </c>
      <c r="D25" s="6" t="n">
        <f aca="false">COUNTIFS(Checkliste!$S$5:$S$115,"*;"&amp;A25&amp;";*",Checkliste!$N$5:$N$115,"umgesetzt")</f>
        <v>0</v>
      </c>
    </row>
    <row r="26" customFormat="false" ht="15" hidden="false" customHeight="false" outlineLevel="0" collapsed="false">
      <c r="A26" s="6" t="s">
        <v>1183</v>
      </c>
      <c r="B26" s="6" t="s">
        <v>1184</v>
      </c>
      <c r="C26" s="15" t="n">
        <f aca="false">COUNTIF(Checkliste!$S$5:$S$115,"*;"&amp;A26&amp;";*")</f>
        <v>8</v>
      </c>
      <c r="D26" s="6" t="n">
        <f aca="false">COUNTIFS(Checkliste!$S$5:$S$115,"*;"&amp;A26&amp;";*",Checkliste!$N$5:$N$115,"umgesetzt")</f>
        <v>0</v>
      </c>
    </row>
    <row r="27" customFormat="false" ht="15" hidden="false" customHeight="false" outlineLevel="0" collapsed="false">
      <c r="A27" s="6" t="s">
        <v>1185</v>
      </c>
      <c r="B27" s="6" t="s">
        <v>1186</v>
      </c>
      <c r="C27" s="15" t="n">
        <f aca="false">COUNTIF(Checkliste!$S$5:$S$115,"*;"&amp;A27&amp;";*")</f>
        <v>8</v>
      </c>
      <c r="D27" s="6" t="n">
        <f aca="false">COUNTIFS(Checkliste!$S$5:$S$115,"*;"&amp;A27&amp;";*",Checkliste!$N$5:$N$115,"umgesetzt")</f>
        <v>0</v>
      </c>
    </row>
    <row r="28" customFormat="false" ht="15" hidden="false" customHeight="false" outlineLevel="0" collapsed="false">
      <c r="A28" s="6" t="s">
        <v>1187</v>
      </c>
      <c r="B28" s="6" t="s">
        <v>1188</v>
      </c>
      <c r="C28" s="15" t="n">
        <f aca="false">COUNTIF(Checkliste!$S$5:$S$115,"*;"&amp;A28&amp;";*")</f>
        <v>1</v>
      </c>
      <c r="D28" s="6" t="n">
        <f aca="false">COUNTIFS(Checkliste!$S$5:$S$115,"*;"&amp;A28&amp;";*",Checkliste!$N$5:$N$115,"umgesetzt")</f>
        <v>0</v>
      </c>
    </row>
    <row r="29" customFormat="false" ht="15" hidden="false" customHeight="false" outlineLevel="0" collapsed="false">
      <c r="A29" s="6" t="s">
        <v>1189</v>
      </c>
      <c r="B29" s="6" t="s">
        <v>1190</v>
      </c>
      <c r="C29" s="15" t="n">
        <f aca="false">COUNTIF(Checkliste!$S$5:$S$115,"*;"&amp;A29&amp;";*")</f>
        <v>2</v>
      </c>
      <c r="D29" s="6" t="n">
        <f aca="false">COUNTIFS(Checkliste!$S$5:$S$115,"*;"&amp;A29&amp;";*",Checkliste!$N$5:$N$115,"umgesetzt")</f>
        <v>0</v>
      </c>
    </row>
    <row r="30" customFormat="false" ht="15" hidden="false" customHeight="false" outlineLevel="0" collapsed="false">
      <c r="A30" s="6" t="s">
        <v>1191</v>
      </c>
      <c r="B30" s="6" t="s">
        <v>1192</v>
      </c>
      <c r="C30" s="15" t="n">
        <f aca="false">COUNTIF(Checkliste!$S$5:$S$115,"*;"&amp;A30&amp;";*")</f>
        <v>5</v>
      </c>
      <c r="D30" s="6" t="n">
        <f aca="false">COUNTIFS(Checkliste!$S$5:$S$115,"*;"&amp;A30&amp;";*",Checkliste!$N$5:$N$115,"umgesetzt")</f>
        <v>0</v>
      </c>
    </row>
    <row r="31" customFormat="false" ht="15" hidden="false" customHeight="false" outlineLevel="0" collapsed="false">
      <c r="A31" s="6" t="s">
        <v>1193</v>
      </c>
      <c r="B31" s="6" t="s">
        <v>1194</v>
      </c>
      <c r="C31" s="15" t="n">
        <f aca="false">COUNTIF(Checkliste!$S$5:$S$115,"*;"&amp;A31&amp;";*")</f>
        <v>2</v>
      </c>
      <c r="D31" s="6" t="n">
        <f aca="false">COUNTIFS(Checkliste!$S$5:$S$115,"*;"&amp;A31&amp;";*",Checkliste!$N$5:$N$115,"umgesetzt")</f>
        <v>0</v>
      </c>
    </row>
    <row r="32" customFormat="false" ht="15" hidden="false" customHeight="false" outlineLevel="0" collapsed="false">
      <c r="A32" s="6" t="s">
        <v>1195</v>
      </c>
      <c r="B32" s="6" t="s">
        <v>1196</v>
      </c>
      <c r="C32" s="15" t="n">
        <f aca="false">COUNTIF(Checkliste!$S$5:$S$115,"*;"&amp;A32&amp;";*")</f>
        <v>5</v>
      </c>
      <c r="D32" s="6" t="n">
        <f aca="false">COUNTIFS(Checkliste!$S$5:$S$115,"*;"&amp;A32&amp;";*",Checkliste!$N$5:$N$115,"umgesetzt")</f>
        <v>0</v>
      </c>
    </row>
    <row r="33" customFormat="false" ht="15" hidden="false" customHeight="false" outlineLevel="0" collapsed="false">
      <c r="A33" s="6" t="s">
        <v>1197</v>
      </c>
      <c r="B33" s="6" t="s">
        <v>1198</v>
      </c>
      <c r="C33" s="15" t="n">
        <f aca="false">COUNTIF(Checkliste!$S$5:$S$115,"*;"&amp;A33&amp;";*")</f>
        <v>1</v>
      </c>
      <c r="D33" s="6" t="n">
        <f aca="false">COUNTIFS(Checkliste!$S$5:$S$115,"*;"&amp;A33&amp;";*",Checkliste!$N$5:$N$115,"umgesetzt")</f>
        <v>0</v>
      </c>
    </row>
    <row r="34" customFormat="false" ht="15" hidden="false" customHeight="false" outlineLevel="0" collapsed="false">
      <c r="A34" s="6" t="s">
        <v>1199</v>
      </c>
      <c r="B34" s="6" t="s">
        <v>1200</v>
      </c>
      <c r="C34" s="15" t="n">
        <f aca="false">COUNTIF(Checkliste!$S$5:$S$115,"*;"&amp;A34&amp;";*")</f>
        <v>5</v>
      </c>
      <c r="D34" s="6" t="n">
        <f aca="false">COUNTIFS(Checkliste!$S$5:$S$115,"*;"&amp;A34&amp;";*",Checkliste!$N$5:$N$115,"umgesetzt")</f>
        <v>0</v>
      </c>
    </row>
    <row r="35" customFormat="false" ht="15" hidden="false" customHeight="false" outlineLevel="0" collapsed="false">
      <c r="A35" s="6" t="s">
        <v>1201</v>
      </c>
      <c r="B35" s="6" t="s">
        <v>1202</v>
      </c>
      <c r="C35" s="15" t="n">
        <f aca="false">COUNTIF(Checkliste!$S$5:$S$115,"*;"&amp;A35&amp;";*")</f>
        <v>4</v>
      </c>
      <c r="D35" s="6" t="n">
        <f aca="false">COUNTIFS(Checkliste!$S$5:$S$115,"*;"&amp;A35&amp;";*",Checkliste!$N$5:$N$115,"umgesetzt")</f>
        <v>0</v>
      </c>
    </row>
    <row r="36" customFormat="false" ht="15" hidden="false" customHeight="false" outlineLevel="0" collapsed="false">
      <c r="A36" s="6" t="s">
        <v>1203</v>
      </c>
      <c r="B36" s="6" t="s">
        <v>1204</v>
      </c>
      <c r="C36" s="15" t="n">
        <f aca="false">COUNTIF(Checkliste!$S$5:$S$115,"*;"&amp;A36&amp;";*")</f>
        <v>2</v>
      </c>
      <c r="D36" s="6" t="n">
        <f aca="false">COUNTIFS(Checkliste!$S$5:$S$115,"*;"&amp;A36&amp;";*",Checkliste!$N$5:$N$115,"umgesetzt")</f>
        <v>0</v>
      </c>
    </row>
    <row r="37" customFormat="false" ht="15" hidden="false" customHeight="false" outlineLevel="0" collapsed="false">
      <c r="A37" s="6" t="s">
        <v>1205</v>
      </c>
      <c r="B37" s="6" t="s">
        <v>1206</v>
      </c>
      <c r="C37" s="15" t="n">
        <f aca="false">COUNTIF(Checkliste!$S$5:$S$115,"*;"&amp;A37&amp;";*")</f>
        <v>6</v>
      </c>
      <c r="D37" s="6" t="n">
        <f aca="false">COUNTIFS(Checkliste!$S$5:$S$115,"*;"&amp;A37&amp;";*",Checkliste!$N$5:$N$115,"umgesetzt")</f>
        <v>0</v>
      </c>
    </row>
    <row r="38" customFormat="false" ht="15" hidden="false" customHeight="false" outlineLevel="0" collapsed="false">
      <c r="A38" s="6" t="s">
        <v>1207</v>
      </c>
      <c r="B38" s="6" t="s">
        <v>1208</v>
      </c>
      <c r="C38" s="15" t="n">
        <f aca="false">COUNTIF(Checkliste!$S$5:$S$115,"*;"&amp;A38&amp;";*")</f>
        <v>9</v>
      </c>
      <c r="D38" s="6" t="n">
        <f aca="false">COUNTIFS(Checkliste!$S$5:$S$115,"*;"&amp;A38&amp;";*",Checkliste!$N$5:$N$115,"umgesetzt")</f>
        <v>0</v>
      </c>
    </row>
    <row r="39" customFormat="false" ht="15" hidden="false" customHeight="false" outlineLevel="0" collapsed="false">
      <c r="A39" s="6" t="s">
        <v>1209</v>
      </c>
      <c r="B39" s="6" t="s">
        <v>1210</v>
      </c>
      <c r="C39" s="15" t="n">
        <f aca="false">COUNTIF(Checkliste!$S$5:$S$115,"*;"&amp;A39&amp;";*")</f>
        <v>1</v>
      </c>
      <c r="D39" s="6" t="n">
        <f aca="false">COUNTIFS(Checkliste!$S$5:$S$115,"*;"&amp;A39&amp;";*",Checkliste!$N$5:$N$115,"umgesetzt")</f>
        <v>0</v>
      </c>
    </row>
    <row r="40" customFormat="false" ht="15" hidden="false" customHeight="false" outlineLevel="0" collapsed="false">
      <c r="A40" s="6" t="s">
        <v>1211</v>
      </c>
      <c r="B40" s="6" t="s">
        <v>1212</v>
      </c>
      <c r="C40" s="15" t="n">
        <f aca="false">COUNTIF(Checkliste!$S$5:$S$115,"*;"&amp;A40&amp;";*")</f>
        <v>1</v>
      </c>
      <c r="D40" s="6" t="n">
        <f aca="false">COUNTIFS(Checkliste!$S$5:$S$115,"*;"&amp;A40&amp;";*",Checkliste!$N$5:$N$115,"umgesetzt")</f>
        <v>0</v>
      </c>
    </row>
    <row r="41" customFormat="false" ht="15" hidden="false" customHeight="false" outlineLevel="0" collapsed="false">
      <c r="A41" s="6" t="s">
        <v>1213</v>
      </c>
      <c r="B41" s="6" t="s">
        <v>1214</v>
      </c>
      <c r="C41" s="15" t="n">
        <f aca="false">COUNTIF(Checkliste!$S$5:$S$115,"*;"&amp;A41&amp;";*")</f>
        <v>6</v>
      </c>
      <c r="D41" s="6" t="n">
        <f aca="false">COUNTIFS(Checkliste!$S$5:$S$115,"*;"&amp;A41&amp;";*",Checkliste!$N$5:$N$115,"umgesetzt")</f>
        <v>0</v>
      </c>
    </row>
    <row r="42" customFormat="false" ht="15" hidden="false" customHeight="false" outlineLevel="0" collapsed="false">
      <c r="A42" s="6" t="s">
        <v>1215</v>
      </c>
      <c r="B42" s="6" t="s">
        <v>1216</v>
      </c>
      <c r="C42" s="15" t="n">
        <f aca="false">COUNTIF(Checkliste!$S$5:$S$115,"*;"&amp;A42&amp;";*")</f>
        <v>4</v>
      </c>
      <c r="D42" s="6" t="n">
        <f aca="false">COUNTIFS(Checkliste!$S$5:$S$115,"*;"&amp;A42&amp;";*",Checkliste!$N$5:$N$115,"umgesetzt")</f>
        <v>0</v>
      </c>
    </row>
    <row r="43" customFormat="false" ht="15" hidden="false" customHeight="false" outlineLevel="0" collapsed="false">
      <c r="A43" s="6" t="s">
        <v>1217</v>
      </c>
      <c r="B43" s="6" t="s">
        <v>1218</v>
      </c>
      <c r="C43" s="15" t="n">
        <f aca="false">COUNTIF(Checkliste!$S$5:$S$115,"*;"&amp;A43&amp;";*")</f>
        <v>1</v>
      </c>
      <c r="D43" s="6" t="n">
        <f aca="false">COUNTIFS(Checkliste!$S$5:$S$115,"*;"&amp;A43&amp;";*",Checkliste!$N$5:$N$115,"umgesetzt")</f>
        <v>0</v>
      </c>
    </row>
    <row r="44" customFormat="false" ht="15" hidden="false" customHeight="false" outlineLevel="0" collapsed="false">
      <c r="A44" s="6" t="s">
        <v>1219</v>
      </c>
      <c r="B44" s="6" t="s">
        <v>1220</v>
      </c>
      <c r="C44" s="15" t="n">
        <f aca="false">COUNTIF(Checkliste!$S$5:$S$115,"*;"&amp;A44&amp;";*")</f>
        <v>4</v>
      </c>
      <c r="D44" s="6" t="n">
        <f aca="false">COUNTIFS(Checkliste!$S$5:$S$115,"*;"&amp;A44&amp;";*",Checkliste!$N$5:$N$115,"umgesetzt")</f>
        <v>0</v>
      </c>
    </row>
    <row r="45" customFormat="false" ht="15" hidden="false" customHeight="false" outlineLevel="0" collapsed="false">
      <c r="A45" s="6" t="s">
        <v>1221</v>
      </c>
      <c r="B45" s="6" t="s">
        <v>1222</v>
      </c>
      <c r="C45" s="15" t="n">
        <f aca="false">COUNTIF(Checkliste!$S$5:$S$115,"*;"&amp;A45&amp;";*")</f>
        <v>2</v>
      </c>
      <c r="D45" s="6" t="n">
        <f aca="false">COUNTIFS(Checkliste!$S$5:$S$115,"*;"&amp;A45&amp;";*",Checkliste!$N$5:$N$115,"umgesetzt")</f>
        <v>0</v>
      </c>
    </row>
    <row r="46" customFormat="false" ht="15" hidden="false" customHeight="false" outlineLevel="0" collapsed="false">
      <c r="A46" s="6" t="s">
        <v>1223</v>
      </c>
      <c r="B46" s="6" t="s">
        <v>1224</v>
      </c>
      <c r="C46" s="15" t="n">
        <f aca="false">COUNTIF(Checkliste!$S$5:$S$115,"*;"&amp;A46&amp;";*")</f>
        <v>2</v>
      </c>
      <c r="D46" s="6" t="n">
        <f aca="false">COUNTIFS(Checkliste!$S$5:$S$115,"*;"&amp;A46&amp;";*",Checkliste!$N$5:$N$115,"umgesetzt")</f>
        <v>0</v>
      </c>
    </row>
  </sheetData>
  <conditionalFormatting sqref="C5:C46">
    <cfRule type="expression" priority="2" aboveAverage="0" equalAverage="0" bottom="0" percent="0" rank="0" text="" dxfId="9">
      <formula>$C5=0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D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90"/>
    <col collapsed="false" customWidth="true" hidden="false" outlineLevel="0" max="3" min="3" style="0" width="40"/>
    <col collapsed="false" customWidth="true" hidden="false" outlineLevel="0" max="4" min="4" style="0" width="16"/>
  </cols>
  <sheetData>
    <row r="1" customFormat="false" ht="19.7" hidden="false" customHeight="false" outlineLevel="0" collapsed="false">
      <c r="A1" s="1" t="s">
        <v>1225</v>
      </c>
    </row>
    <row r="2" customFormat="false" ht="15" hidden="false" customHeight="false" outlineLevel="0" collapsed="false">
      <c r="A2" s="2" t="s">
        <v>1226</v>
      </c>
    </row>
    <row r="4" customFormat="false" ht="23.85" hidden="false" customHeight="false" outlineLevel="0" collapsed="false">
      <c r="A4" s="5" t="s">
        <v>1227</v>
      </c>
      <c r="B4" s="5" t="s">
        <v>1228</v>
      </c>
      <c r="C4" s="5" t="s">
        <v>26</v>
      </c>
      <c r="D4" s="5" t="s">
        <v>1229</v>
      </c>
    </row>
    <row r="5" customFormat="false" ht="31.5" hidden="false" customHeight="true" outlineLevel="0" collapsed="false">
      <c r="A5" s="16" t="n">
        <v>45690</v>
      </c>
      <c r="B5" s="6" t="s">
        <v>1230</v>
      </c>
      <c r="C5" s="6" t="s">
        <v>1231</v>
      </c>
      <c r="D5" s="6" t="str">
        <f aca="false">IF(A5&lt;=DATE(2026,10,14),"gilt","kommt")</f>
        <v>gilt</v>
      </c>
    </row>
    <row r="6" customFormat="false" ht="31.5" hidden="false" customHeight="true" outlineLevel="0" collapsed="false">
      <c r="A6" s="16" t="n">
        <v>45871</v>
      </c>
      <c r="B6" s="6" t="s">
        <v>1232</v>
      </c>
      <c r="C6" s="6" t="s">
        <v>1233</v>
      </c>
      <c r="D6" s="6" t="str">
        <f aca="false">IF(A6&lt;=DATE(2026,10,14),"gilt","kommt")</f>
        <v>gilt</v>
      </c>
    </row>
    <row r="7" customFormat="false" ht="31.5" hidden="false" customHeight="true" outlineLevel="0" collapsed="false">
      <c r="A7" s="16" t="n">
        <v>46230</v>
      </c>
      <c r="B7" s="6" t="s">
        <v>1234</v>
      </c>
      <c r="C7" s="6" t="s">
        <v>1235</v>
      </c>
      <c r="D7" s="6" t="str">
        <f aca="false">IF(A7&lt;=DATE(2026,10,14),"gilt","kommt")</f>
        <v>gilt</v>
      </c>
    </row>
    <row r="8" customFormat="false" ht="31.5" hidden="false" customHeight="true" outlineLevel="0" collapsed="false">
      <c r="A8" s="16" t="n">
        <v>46232</v>
      </c>
      <c r="B8" s="6" t="s">
        <v>1236</v>
      </c>
      <c r="C8" s="6" t="s">
        <v>1237</v>
      </c>
      <c r="D8" s="6" t="str">
        <f aca="false">IF(A8&lt;=DATE(2026,10,14),"gilt","kommt")</f>
        <v>gilt</v>
      </c>
    </row>
    <row r="9" customFormat="false" ht="31.5" hidden="false" customHeight="true" outlineLevel="0" collapsed="false">
      <c r="A9" s="16" t="n">
        <v>46236</v>
      </c>
      <c r="B9" s="6" t="s">
        <v>1238</v>
      </c>
      <c r="C9" s="6" t="s">
        <v>1239</v>
      </c>
      <c r="D9" s="6" t="str">
        <f aca="false">IF(A9&lt;=DATE(2026,10,14),"gilt","kommt")</f>
        <v>gilt</v>
      </c>
    </row>
    <row r="10" customFormat="false" ht="31.5" hidden="false" customHeight="true" outlineLevel="0" collapsed="false">
      <c r="A10" s="16" t="n">
        <v>46276</v>
      </c>
      <c r="B10" s="6" t="s">
        <v>1240</v>
      </c>
      <c r="C10" s="6" t="s">
        <v>1241</v>
      </c>
      <c r="D10" s="6" t="str">
        <f aca="false">IF(A10&lt;=DATE(2026,10,14),"gilt","kommt")</f>
        <v>gilt</v>
      </c>
    </row>
    <row r="11" customFormat="false" ht="31.5" hidden="false" customHeight="true" outlineLevel="0" collapsed="false">
      <c r="A11" s="16" t="n">
        <v>46358</v>
      </c>
      <c r="B11" s="6" t="s">
        <v>1242</v>
      </c>
      <c r="C11" s="6" t="s">
        <v>1243</v>
      </c>
      <c r="D11" s="6" t="str">
        <f aca="false">IF(A11&lt;=DATE(2026,10,14),"gilt","kommt")</f>
        <v>kommt</v>
      </c>
    </row>
    <row r="12" customFormat="false" ht="31.5" hidden="false" customHeight="true" outlineLevel="0" collapsed="false">
      <c r="A12" s="16" t="n">
        <v>46358</v>
      </c>
      <c r="B12" s="6" t="s">
        <v>1244</v>
      </c>
      <c r="C12" s="6" t="s">
        <v>1245</v>
      </c>
      <c r="D12" s="6" t="str">
        <f aca="false">IF(A12&lt;=DATE(2026,10,14),"gilt","kommt")</f>
        <v>kommt</v>
      </c>
    </row>
    <row r="13" customFormat="false" ht="31.5" hidden="false" customHeight="true" outlineLevel="0" collapsed="false">
      <c r="A13" s="16" t="n">
        <v>46365</v>
      </c>
      <c r="B13" s="6" t="s">
        <v>1246</v>
      </c>
      <c r="C13" s="6" t="s">
        <v>1247</v>
      </c>
      <c r="D13" s="6" t="str">
        <f aca="false">IF(A13&lt;=DATE(2026,10,14),"gilt","kommt")</f>
        <v>kommt</v>
      </c>
    </row>
    <row r="14" customFormat="false" ht="31.5" hidden="false" customHeight="true" outlineLevel="0" collapsed="false">
      <c r="A14" s="16" t="n">
        <v>46601</v>
      </c>
      <c r="B14" s="6" t="s">
        <v>1248</v>
      </c>
      <c r="C14" s="6" t="s">
        <v>1249</v>
      </c>
      <c r="D14" s="6" t="str">
        <f aca="false">IF(A14&lt;=DATE(2026,10,14),"gilt","kommt")</f>
        <v>kommt</v>
      </c>
    </row>
    <row r="15" customFormat="false" ht="31.5" hidden="false" customHeight="true" outlineLevel="0" collapsed="false">
      <c r="A15" s="16" t="n">
        <v>46632</v>
      </c>
      <c r="B15" s="6" t="s">
        <v>1250</v>
      </c>
      <c r="C15" s="6" t="s">
        <v>1251</v>
      </c>
      <c r="D15" s="6" t="str">
        <f aca="false">IF(A15&lt;=DATE(2026,10,14),"gilt","kommt")</f>
        <v>kommt</v>
      </c>
    </row>
    <row r="16" customFormat="false" ht="31.5" hidden="false" customHeight="true" outlineLevel="0" collapsed="false">
      <c r="A16" s="16" t="n">
        <v>46723</v>
      </c>
      <c r="B16" s="6" t="s">
        <v>1252</v>
      </c>
      <c r="C16" s="6" t="s">
        <v>1253</v>
      </c>
      <c r="D16" s="6" t="str">
        <f aca="false">IF(A16&lt;=DATE(2026,10,14),"gilt","kommt")</f>
        <v>kommt</v>
      </c>
    </row>
    <row r="17" customFormat="false" ht="31.5" hidden="false" customHeight="true" outlineLevel="0" collapsed="false">
      <c r="A17" s="16" t="n">
        <v>46732</v>
      </c>
      <c r="B17" s="6" t="s">
        <v>1254</v>
      </c>
      <c r="C17" s="6" t="s">
        <v>1255</v>
      </c>
      <c r="D17" s="6" t="str">
        <f aca="false">IF(A17&lt;=DATE(2026,10,14),"gilt","kommt")</f>
        <v>kommt</v>
      </c>
    </row>
    <row r="18" customFormat="false" ht="31.5" hidden="false" customHeight="true" outlineLevel="0" collapsed="false">
      <c r="A18" s="16" t="n">
        <v>46967</v>
      </c>
      <c r="B18" s="6" t="s">
        <v>1256</v>
      </c>
      <c r="C18" s="6" t="s">
        <v>1253</v>
      </c>
      <c r="D18" s="6" t="str">
        <f aca="false">IF(A18&lt;=DATE(2026,10,14),"gilt","kommt")</f>
        <v>kommt</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E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28"/>
    <col collapsed="false" customWidth="true" hidden="false" outlineLevel="0" max="3" min="3" style="0" width="40"/>
    <col collapsed="false" customWidth="true" hidden="false" outlineLevel="0" max="4" min="4" style="0" width="34"/>
    <col collapsed="false" customWidth="true" hidden="false" outlineLevel="0" max="5" min="5" style="0" width="52"/>
  </cols>
  <sheetData>
    <row r="1" customFormat="false" ht="19.7" hidden="false" customHeight="false" outlineLevel="0" collapsed="false">
      <c r="A1" s="1" t="s">
        <v>1257</v>
      </c>
    </row>
    <row r="2" customFormat="false" ht="15" hidden="false" customHeight="false" outlineLevel="0" collapsed="false">
      <c r="A2" s="2" t="s">
        <v>1258</v>
      </c>
    </row>
    <row r="4" customFormat="false" ht="15" hidden="false" customHeight="false" outlineLevel="0" collapsed="false">
      <c r="A4" s="5" t="s">
        <v>1259</v>
      </c>
      <c r="B4" s="5" t="s">
        <v>1260</v>
      </c>
      <c r="C4" s="5" t="s">
        <v>1261</v>
      </c>
      <c r="D4" s="5" t="s">
        <v>1262</v>
      </c>
      <c r="E4" s="5" t="s">
        <v>1263</v>
      </c>
    </row>
    <row r="5" customFormat="false" ht="15" hidden="false" customHeight="false" outlineLevel="0" collapsed="false">
      <c r="A5" s="6" t="s">
        <v>1264</v>
      </c>
      <c r="B5" s="6" t="s">
        <v>1265</v>
      </c>
      <c r="C5" s="6" t="s">
        <v>1266</v>
      </c>
      <c r="D5" s="6" t="s">
        <v>1267</v>
      </c>
      <c r="E5" s="6" t="s">
        <v>1268</v>
      </c>
    </row>
    <row r="6" customFormat="false" ht="35.05" hidden="false" customHeight="false" outlineLevel="0" collapsed="false">
      <c r="A6" s="6" t="s">
        <v>1269</v>
      </c>
      <c r="B6" s="6" t="s">
        <v>1265</v>
      </c>
      <c r="C6" s="6" t="s">
        <v>1270</v>
      </c>
      <c r="D6" s="6" t="s">
        <v>1271</v>
      </c>
      <c r="E6" s="17" t="s">
        <v>1272</v>
      </c>
    </row>
    <row r="7" customFormat="false" ht="35.05" hidden="false" customHeight="false" outlineLevel="0" collapsed="false">
      <c r="A7" s="6" t="s">
        <v>1273</v>
      </c>
      <c r="B7" s="6" t="s">
        <v>1274</v>
      </c>
      <c r="C7" s="6" t="s">
        <v>1275</v>
      </c>
      <c r="D7" s="6" t="s">
        <v>1276</v>
      </c>
      <c r="E7" s="17" t="s">
        <v>1272</v>
      </c>
    </row>
    <row r="8" customFormat="false" ht="35.05" hidden="false" customHeight="false" outlineLevel="0" collapsed="false">
      <c r="A8" s="6" t="s">
        <v>1277</v>
      </c>
      <c r="B8" s="6" t="s">
        <v>1278</v>
      </c>
      <c r="C8" s="6" t="s">
        <v>1279</v>
      </c>
      <c r="D8" s="6" t="s">
        <v>1280</v>
      </c>
      <c r="E8" s="17" t="s">
        <v>1272</v>
      </c>
    </row>
    <row r="9" customFormat="false" ht="35.05" hidden="false" customHeight="false" outlineLevel="0" collapsed="false">
      <c r="A9" s="6" t="s">
        <v>1281</v>
      </c>
      <c r="B9" s="6" t="s">
        <v>1278</v>
      </c>
      <c r="C9" s="6" t="s">
        <v>1282</v>
      </c>
      <c r="D9" s="6" t="s">
        <v>1283</v>
      </c>
      <c r="E9" s="17" t="s">
        <v>1272</v>
      </c>
    </row>
    <row r="10" customFormat="false" ht="35.05" hidden="false" customHeight="false" outlineLevel="0" collapsed="false">
      <c r="A10" s="6" t="s">
        <v>1284</v>
      </c>
      <c r="B10" s="6" t="s">
        <v>1285</v>
      </c>
      <c r="C10" s="6" t="s">
        <v>1286</v>
      </c>
      <c r="D10" s="6" t="s">
        <v>1287</v>
      </c>
      <c r="E10" s="17" t="s">
        <v>1272</v>
      </c>
    </row>
    <row r="11" customFormat="false" ht="35.05" hidden="false" customHeight="false" outlineLevel="0" collapsed="false">
      <c r="A11" s="6" t="s">
        <v>1288</v>
      </c>
      <c r="B11" s="6" t="s">
        <v>1289</v>
      </c>
      <c r="C11" s="6" t="s">
        <v>1290</v>
      </c>
      <c r="D11" s="6" t="s">
        <v>65</v>
      </c>
      <c r="E11" s="17" t="s">
        <v>1272</v>
      </c>
    </row>
    <row r="12" customFormat="false" ht="35.05" hidden="false" customHeight="false" outlineLevel="0" collapsed="false">
      <c r="A12" s="6" t="s">
        <v>1291</v>
      </c>
      <c r="B12" s="6" t="s">
        <v>1292</v>
      </c>
      <c r="C12" s="6" t="s">
        <v>1293</v>
      </c>
      <c r="D12" s="6" t="s">
        <v>1294</v>
      </c>
      <c r="E12" s="17" t="s">
        <v>1272</v>
      </c>
    </row>
    <row r="13" customFormat="false" ht="23.85" hidden="false" customHeight="false" outlineLevel="0" collapsed="false">
      <c r="A13" s="6" t="s">
        <v>1295</v>
      </c>
      <c r="B13" s="6" t="s">
        <v>1296</v>
      </c>
      <c r="C13" s="6" t="s">
        <v>1297</v>
      </c>
      <c r="D13" s="6" t="s">
        <v>1298</v>
      </c>
      <c r="E13" s="18" t="s">
        <v>1299</v>
      </c>
    </row>
    <row r="14" customFormat="false" ht="23.85" hidden="false" customHeight="false" outlineLevel="0" collapsed="false">
      <c r="A14" s="6" t="s">
        <v>1300</v>
      </c>
      <c r="B14" s="6" t="s">
        <v>1301</v>
      </c>
      <c r="C14" s="6" t="s">
        <v>1302</v>
      </c>
      <c r="D14" s="6" t="s">
        <v>1303</v>
      </c>
      <c r="E14" s="17" t="s">
        <v>1304</v>
      </c>
    </row>
    <row r="15" customFormat="false" ht="23.85" hidden="false" customHeight="false" outlineLevel="0" collapsed="false">
      <c r="A15" s="6" t="s">
        <v>1305</v>
      </c>
      <c r="B15" s="6" t="s">
        <v>1306</v>
      </c>
      <c r="C15" s="6" t="s">
        <v>1307</v>
      </c>
      <c r="D15" s="6" t="s">
        <v>1308</v>
      </c>
      <c r="E15" s="17" t="s">
        <v>1304</v>
      </c>
    </row>
    <row r="16" customFormat="false" ht="23.85" hidden="false" customHeight="false" outlineLevel="0" collapsed="false">
      <c r="A16" s="6" t="s">
        <v>1309</v>
      </c>
      <c r="B16" s="6" t="s">
        <v>1310</v>
      </c>
      <c r="C16" s="6" t="s">
        <v>1311</v>
      </c>
      <c r="D16" s="6" t="s">
        <v>1312</v>
      </c>
      <c r="E16" s="18" t="s">
        <v>1299</v>
      </c>
    </row>
    <row r="17" customFormat="false" ht="23.85" hidden="false" customHeight="false" outlineLevel="0" collapsed="false">
      <c r="A17" s="6" t="s">
        <v>1313</v>
      </c>
      <c r="B17" s="6" t="s">
        <v>1310</v>
      </c>
      <c r="C17" s="6" t="s">
        <v>1314</v>
      </c>
      <c r="D17" s="6" t="s">
        <v>1315</v>
      </c>
      <c r="E17" s="18" t="s">
        <v>1299</v>
      </c>
    </row>
    <row r="18" customFormat="false" ht="23.85" hidden="false" customHeight="false" outlineLevel="0" collapsed="false">
      <c r="A18" s="6" t="s">
        <v>1316</v>
      </c>
      <c r="B18" s="6" t="s">
        <v>1317</v>
      </c>
      <c r="C18" s="6" t="s">
        <v>1318</v>
      </c>
      <c r="D18" s="6" t="s">
        <v>1319</v>
      </c>
      <c r="E18" s="18" t="s">
        <v>1299</v>
      </c>
    </row>
    <row r="19" customFormat="false" ht="23.85" hidden="false" customHeight="false" outlineLevel="0" collapsed="false">
      <c r="A19" s="6" t="s">
        <v>1320</v>
      </c>
      <c r="B19" s="6" t="s">
        <v>1321</v>
      </c>
      <c r="C19" s="6" t="s">
        <v>1314</v>
      </c>
      <c r="D19" s="6" t="s">
        <v>1322</v>
      </c>
      <c r="E19" s="6" t="s">
        <v>1323</v>
      </c>
    </row>
    <row r="20" customFormat="false" ht="23.85" hidden="false" customHeight="false" outlineLevel="0" collapsed="false">
      <c r="A20" s="6" t="s">
        <v>1324</v>
      </c>
      <c r="B20" s="6" t="s">
        <v>1325</v>
      </c>
      <c r="C20" s="6" t="s">
        <v>1314</v>
      </c>
      <c r="D20" s="6" t="s">
        <v>1326</v>
      </c>
      <c r="E20" s="6" t="s">
        <v>1323</v>
      </c>
    </row>
    <row r="21" customFormat="false" ht="23.85" hidden="false" customHeight="false" outlineLevel="0" collapsed="false">
      <c r="A21" s="6" t="s">
        <v>1327</v>
      </c>
      <c r="B21" s="6" t="s">
        <v>8</v>
      </c>
      <c r="C21" s="6" t="s">
        <v>1314</v>
      </c>
      <c r="D21" s="6" t="s">
        <v>1328</v>
      </c>
      <c r="E21" s="6" t="s">
        <v>1323</v>
      </c>
    </row>
    <row r="22" customFormat="false" ht="23.85" hidden="false" customHeight="false" outlineLevel="0" collapsed="false">
      <c r="A22" s="6" t="s">
        <v>1329</v>
      </c>
      <c r="B22" s="6" t="s">
        <v>8</v>
      </c>
      <c r="C22" s="6" t="s">
        <v>1314</v>
      </c>
      <c r="D22" s="6" t="s">
        <v>1330</v>
      </c>
      <c r="E22" s="6" t="s">
        <v>1323</v>
      </c>
    </row>
    <row r="23" customFormat="false" ht="23.85" hidden="false" customHeight="false" outlineLevel="0" collapsed="false">
      <c r="A23" s="6" t="s">
        <v>1331</v>
      </c>
      <c r="B23" s="6" t="s">
        <v>8</v>
      </c>
      <c r="C23" s="6" t="s">
        <v>1314</v>
      </c>
      <c r="D23" s="6" t="s">
        <v>1332</v>
      </c>
      <c r="E23" s="6" t="s">
        <v>1323</v>
      </c>
    </row>
    <row r="24" customFormat="false" ht="23.85" hidden="false" customHeight="false" outlineLevel="0" collapsed="false">
      <c r="A24" s="6" t="s">
        <v>353</v>
      </c>
      <c r="B24" s="6" t="s">
        <v>1333</v>
      </c>
      <c r="C24" s="6" t="s">
        <v>1334</v>
      </c>
      <c r="D24" s="6" t="s">
        <v>1335</v>
      </c>
      <c r="E24" s="6" t="s">
        <v>1323</v>
      </c>
    </row>
    <row r="25" customFormat="false" ht="23.85" hidden="false" customHeight="false" outlineLevel="0" collapsed="false">
      <c r="A25" s="6" t="s">
        <v>1336</v>
      </c>
      <c r="B25" s="6" t="s">
        <v>1337</v>
      </c>
      <c r="C25" s="6" t="s">
        <v>230</v>
      </c>
      <c r="D25" s="6" t="s">
        <v>1338</v>
      </c>
      <c r="E25" s="6" t="s">
        <v>1323</v>
      </c>
    </row>
    <row r="26" customFormat="false" ht="35.05" hidden="false" customHeight="false" outlineLevel="0" collapsed="false">
      <c r="A26" s="6" t="s">
        <v>1339</v>
      </c>
      <c r="B26" s="6" t="s">
        <v>1265</v>
      </c>
      <c r="C26" s="6" t="s">
        <v>1340</v>
      </c>
      <c r="D26" s="6" t="s">
        <v>73</v>
      </c>
      <c r="E26" s="17" t="s">
        <v>1341</v>
      </c>
    </row>
    <row r="27" customFormat="false" ht="35.05" hidden="false" customHeight="false" outlineLevel="0" collapsed="false">
      <c r="A27" s="6" t="s">
        <v>925</v>
      </c>
      <c r="B27" s="6" t="s">
        <v>1342</v>
      </c>
      <c r="C27" s="6" t="s">
        <v>1343</v>
      </c>
      <c r="D27" s="6" t="s">
        <v>73</v>
      </c>
      <c r="E27" s="17" t="s">
        <v>1341</v>
      </c>
    </row>
    <row r="28" customFormat="false" ht="35.05" hidden="false" customHeight="false" outlineLevel="0" collapsed="false">
      <c r="A28" s="6" t="s">
        <v>1344</v>
      </c>
      <c r="B28" s="6" t="s">
        <v>1345</v>
      </c>
      <c r="C28" s="6" t="s">
        <v>1346</v>
      </c>
      <c r="D28" s="6" t="s">
        <v>71</v>
      </c>
      <c r="E28" s="17" t="s">
        <v>1341</v>
      </c>
    </row>
    <row r="29" customFormat="false" ht="35.05" hidden="false" customHeight="false" outlineLevel="0" collapsed="false">
      <c r="A29" s="6" t="s">
        <v>1347</v>
      </c>
      <c r="B29" s="6" t="s">
        <v>1342</v>
      </c>
      <c r="C29" s="6" t="s">
        <v>1348</v>
      </c>
      <c r="D29" s="6" t="s">
        <v>71</v>
      </c>
      <c r="E29" s="17" t="s">
        <v>1341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Manager>Björn Birenti</Manager>
  <Company>compliance-experts e. K.</Company>
  <HyperlinkBase>https://ai-regulatorik.de/</HyperlinkBas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KI-Compliance-Checkliste: IT, Software und Telekommunikation</dc:title>
  <dc:subject>Prüf- und Umsetzungscheckliste zur KI-Verordnung (EU) 2024/1689 und ISO/IEC 42001</dc:subject>
  <dc:creator>Björn Birenti</dc:creator>
  <cp:keywords>KI-Verordnung; EU AI Act; ISO/IEC 42001; Checkliste; IT, Software und Telekommunikation</cp:keywords>
  <dc:description>Herausgegeben von compliance-experts e. K., ai-regulatorik.de. Stand 14.10.2026. Fachliche Arbeitshilfe, keine Rechtsberatung.</dc:description>
  <cp:lastModifiedBy>Björn Birenti</cp:lastModifiedBy>
  <cp:category>Checkliste</cp:category>
  <dc:language>de-DE</dc:language>
  <dcterms:created xsi:type="dcterms:W3CDTF">2026-10-14T12:00:00Z</dcterms:created>
  <dcterms:modified xsi:type="dcterms:W3CDTF">2026-10-14T12:00:00Z</dcterms:modified>
</cp:coreProperties>
</file>

<file path=docProps/custom.xml><?xml version="1.0" encoding="utf-8"?>
<Properties xmlns="http://schemas.openxmlformats.org/officeDocument/2006/custom-properties" xmlns:vt="http://schemas.openxmlformats.org/officeDocument/2006/docPropsVTypes"/>
</file>