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nweise" sheetId="1" state="visible" r:id="rId3"/>
    <sheet name="Rollenprüfung" sheetId="2" state="visible" r:id="rId4"/>
    <sheet name="Checkliste" sheetId="3" state="visible" r:id="rId5"/>
    <sheet name="Auswertung" sheetId="4" state="visible" r:id="rId6"/>
    <sheet name="ISO 42001 Abdeckung" sheetId="5" state="visible" r:id="rId7"/>
    <sheet name="ISO 23894 Abdeckung" sheetId="6" state="visible" r:id="rId8"/>
    <sheet name="Termine" sheetId="7" state="visible" r:id="rId9"/>
    <sheet name="Normen und Quellen" sheetId="8" state="visible" r:id="rId10"/>
  </sheets>
  <definedNames>
    <definedName function="false" hidden="false" localSheetId="2" name="_xlnm.Print_Titles" vbProcedure="false">Checkliste!$4:$4</definedName>
    <definedName function="false" hidden="true" localSheetId="2" name="_xlnm._FilterDatabase" vbProcedure="false">Checkliste!$A$4:$Q$113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<sst xmlns="http://schemas.openxmlformats.org/spreadsheetml/2006/main" count="2141" uniqueCount="1330">
  <si>
    <t xml:space="preserve">KI-Compliance-Checkliste: Handel und E-Commerce</t>
  </si>
  <si>
    <t xml:space="preserve">Björn Birenti, compliance-experts e. K. | Fassung 2.1, Stand 14.10.2026. Kern zu KI-Verordnung und ISO/IEC 42001, Branchenmodul, Bereich T für alle Arbeitgeber.</t>
  </si>
  <si>
    <t xml:space="preserve">Zweck</t>
  </si>
  <si>
    <t xml:space="preserve">Prüf- und Umsetzungscheckliste, Fassung für Einzelhandel, Onlinehandel und Plattformen. Das Branchenmodul behandelt Kundenkommunikation, Bonitätsprüfung, Gestaltung, personalisierte Preise und Biometrie. Jede Prüffrage nennt die Rolle, ab wann sie gilt, die Soll-Maßnahme, typische Nachweise und die Fundstellen.</t>
  </si>
  <si>
    <t xml:space="preserve">Aufbau</t>
  </si>
  <si>
    <t xml:space="preserve">Bereiche A bis Q: Kern der KI-Verordnung, für alle Branchen gleich. Bereich S: Branchenmodul Handel und E-Commerce mit Fachrecht und Aufsicht der Branche. Bereich T: Beschäftigte, gilt für jeden Arbeitgeber. Die Nummern der Kernfragen sind in allen Fassungen gleich; Lücken in der Nummerierung betreffen Fragen, die nur für den Finanzsektor gelten.</t>
  </si>
  <si>
    <t xml:space="preserve">Rechtsstand</t>
  </si>
  <si>
    <t xml:space="preserve">Verordnung (EU) 2024/1689 (KI-Verordnung) in der Fassung der Verordnung (EU) 2026/1744 (Digital Omnibus zu KI, in Kraft seit 27.07.2026); KI-Marktüberwachungs- und Innovationsförderungsgesetz (KI-MIG, BGBl. 2026 I Nr. 223, in Kraft seit 29.07.2026); Fachrecht der Branche wie im Blatt „Normen und Quellen“ angegeben.</t>
  </si>
  <si>
    <t xml:space="preserve">Normen</t>
  </si>
  <si>
    <t xml:space="preserve">DIN EN ISO/IEC 42001:2026-08 (identisch mit ISO/IEC 42001:2023), ergänzt um DIN EN ISO/IEC 23894:2025-07, DIN ISO 31000:2018-10 und DIN EN ISO/IEC 22989:2024-09. Verweise nennen nur Abschnitts- und Steuerungsnummern mit Titel; der Normtext ist urheberrechtlich geschützt. Eine Zertifizierung nach ISO/IEC 42001 begründet keine Konformitätsvermutung nach der KI-Verordnung. Zum Stand dieser Fassung ist keine harmonisierte Norm zur KI-Verordnung im Amtsblatt zitiert.</t>
  </si>
  <si>
    <t xml:space="preserve">So arbeiten Sie</t>
  </si>
  <si>
    <t xml:space="preserve">1. Blatt „Rollenprüfung“ je KI-System durchgehen. 2. Im Blatt „Checkliste“ über die Filter in den Spalten Rolle und Gilt für die zutreffenden Fragen auswählen. 3. Gelb hinterlegte Spalten ausfüllen: Status, Verantwortlich, Frist, Anmerkungen. 4. Die Blätter „Auswertung“, „ISO 42001 Abdeckung“ und „ISO 23894 Abdeckung“ aktualisieren sich selbst.</t>
  </si>
  <si>
    <t xml:space="preserve">Rollen</t>
  </si>
  <si>
    <t xml:space="preserve">Anbieter: entwickelt ein KI-System oder lässt es entwickeln und bringt es unter eigenem Namen in Verkehr oder nimmt es in Betrieb (Art. 3 Nr. 3). Betreiber: verwendet ein KI-System in eigener Verantwortung (Art. 3 Nr. 4). Anbieter und Betreiber: gilt für beide.</t>
  </si>
  <si>
    <t xml:space="preserve">Gilt für</t>
  </si>
  <si>
    <t xml:space="preserve">Alle KI-Systeme; Hochrisiko (Art. 6, Anhang I/III); Art. 50 (Transparenzpflichten); GPAI (KI-Modelle mit allgemeinem Verwendungszweck).</t>
  </si>
  <si>
    <t xml:space="preserve">Anwendbar ab</t>
  </si>
  <si>
    <t xml:space="preserve">Datum, ab dem die Pflicht rechtlich gilt. „laufend“ bezeichnet gute Praxis bzw. Anforderungen aus Normen, Governance oder bereits geltendem Fachrecht ohne eigenes Stichtagsdatum.</t>
  </si>
  <si>
    <t xml:space="preserve">Status</t>
  </si>
  <si>
    <t xml:space="preserve">offen, in Umsetzung, umgesetzt, nicht anwendbar, nachzubessern</t>
  </si>
  <si>
    <t xml:space="preserve">Hinweis</t>
  </si>
  <si>
    <t xml:space="preserve">Fachliche Arbeitshilfe, keine Rechtsberatung. Leitlinien der Kommission (u. a. zur Einstufung von Hochrisiko-KI, fällig bis 02.08.2027) können die Auslegung verändern; vor Abschluss einer Bewertung den aktuellen Stand prüfen. Autor: Björn Birenti, Geschäftsführer und Berater mit über 20 Jahren Erfahrung in Prüfung und Beratung im regulierten Umfeld. Herausgeber: compliance-experts e. K., ai-regulatorik.de. Kontakt: bjoern@birenti.de.</t>
  </si>
  <si>
    <t xml:space="preserve">Vorprüfung je KI-System</t>
  </si>
  <si>
    <t xml:space="preserve">In dieser Reihenfolge durchgehen; das Ergebnis bestimmt, welche Fragen der Checkliste gelten.</t>
  </si>
  <si>
    <t xml:space="preserve">Schritt</t>
  </si>
  <si>
    <t xml:space="preserve">Prüffrage</t>
  </si>
  <si>
    <t xml:space="preserve">Fundstelle</t>
  </si>
  <si>
    <t xml:space="preserve">Wenn ja</t>
  </si>
  <si>
    <t xml:space="preserve">Wenn nein</t>
  </si>
  <si>
    <t xml:space="preserve">Ergebnis (ja/nein)</t>
  </si>
  <si>
    <t xml:space="preserve">Begründung</t>
  </si>
  <si>
    <t xml:space="preserve">Handelt es sich um ein KI-System im Sinne der Definition?</t>
  </si>
  <si>
    <t xml:space="preserve">Art. 3 Nr. 1; Kommissionsleitlinien 02/2025</t>
  </si>
  <si>
    <t xml:space="preserve">weiter mit 2</t>
  </si>
  <si>
    <t xml:space="preserve">Keine Pflichten nach KI-VO; Fachrecht der Branche bleibt anwendbar</t>
  </si>
  <si>
    <t xml:space="preserve">Greift eine Ausnahme vom Anwendungsbereich?</t>
  </si>
  <si>
    <t xml:space="preserve">Art. 2 Abs. 3 bis 12</t>
  </si>
  <si>
    <t xml:space="preserve">Ausnahme dokumentieren</t>
  </si>
  <si>
    <t xml:space="preserve">weiter mit 3</t>
  </si>
  <si>
    <t xml:space="preserve">Welche Rolle hat das Unternehmen (Anbieter, Betreiber, Einführer, Händler)?</t>
  </si>
  <si>
    <t xml:space="preserve">Art. 3 Nr. 3 bis 7</t>
  </si>
  <si>
    <t xml:space="preserve">Rolle im Inventar festhalten</t>
  </si>
  <si>
    <t xml:space="preserve">entfällt</t>
  </si>
  <si>
    <t xml:space="preserve">Wird das Unternehmen durch eigene Handlungen zum Anbieter (eigene Marke, wesentliche Veränderung, Zweckänderung)?</t>
  </si>
  <si>
    <t xml:space="preserve">Art. 25 Abs. 1</t>
  </si>
  <si>
    <t xml:space="preserve">Anbieterpflichten (Bereich H)</t>
  </si>
  <si>
    <t xml:space="preserve">Rolle aus Schritt 3 bleibt</t>
  </si>
  <si>
    <t xml:space="preserve">Liegt eine verbotene Praxis vor?</t>
  </si>
  <si>
    <t xml:space="preserve">Art. 5 (neue Verbotsnorm ab 02.12.2026)</t>
  </si>
  <si>
    <t xml:space="preserve">Einsatz unzulässig; sofort eskalieren</t>
  </si>
  <si>
    <t xml:space="preserve">weiter mit 6</t>
  </si>
  <si>
    <t xml:space="preserve">Ist das System Sicherheitsbauteil oder Produkt nach Anhang I?</t>
  </si>
  <si>
    <t xml:space="preserve">Art. 6 Abs. 1; Anhang I</t>
  </si>
  <si>
    <t xml:space="preserve">Hochrisiko ab 02.08.2028</t>
  </si>
  <si>
    <t xml:space="preserve">weiter mit 7</t>
  </si>
  <si>
    <t xml:space="preserve">Fällt der Einsatzzweck unter Anhang III (v. a. Nr. 1 (Biometrie), Nr. 4 und Nr. 5 b (Kauf auf Rechnung))?</t>
  </si>
  <si>
    <t xml:space="preserve">Art. 6 Abs. 2; Anhang III</t>
  </si>
  <si>
    <t xml:space="preserve">weiter mit 8</t>
  </si>
  <si>
    <t xml:space="preserve">Kein Hochrisiko</t>
  </si>
  <si>
    <t xml:space="preserve">Greift die Ausnahme nach Art. 6 Abs. 3 und liegt kein Profiling natürlicher Personen vor?</t>
  </si>
  <si>
    <t xml:space="preserve">Art. 6 Abs. 3, 4; Art. 49 Abs. 2</t>
  </si>
  <si>
    <t xml:space="preserve">Kein Hochrisiko; Bewertung dokumentieren und registrieren</t>
  </si>
  <si>
    <t xml:space="preserve">Hochrisiko ab 02.12.2027 (Bereiche H bzw. I)</t>
  </si>
  <si>
    <t xml:space="preserve">Bestehen Transparenzpflichten (Interaktion, synthetische Inhalte, Emotionserkennung, Deepfakes)?</t>
  </si>
  <si>
    <t xml:space="preserve">Art. 50</t>
  </si>
  <si>
    <t xml:space="preserve">Bereich J</t>
  </si>
  <si>
    <t xml:space="preserve">Beruht das System auf einem GPAI-Modell, oder wird ein solches Modell angepasst?</t>
  </si>
  <si>
    <t xml:space="preserve">Art. 3 Nr. 63; Art. 53</t>
  </si>
  <si>
    <t xml:space="preserve">Bereich M (GPAI)</t>
  </si>
  <si>
    <t xml:space="preserve">Betrifft das System Beschäftigte oder Bewerber?</t>
  </si>
  <si>
    <t xml:space="preserve">Anhang III Nr. 4; Art. 5 Abs. 1 Buchst. f; Art. 26 Abs. 7</t>
  </si>
  <si>
    <t xml:space="preserve">Bereich T</t>
  </si>
  <si>
    <t xml:space="preserve">Welche Fragen des Branchenmoduls Handel und E-Commerce treffen auf das System zu?</t>
  </si>
  <si>
    <t xml:space="preserve">Bereich S</t>
  </si>
  <si>
    <t xml:space="preserve">Fragen des Bereichs S zuordnen</t>
  </si>
  <si>
    <t xml:space="preserve">Checkliste</t>
  </si>
  <si>
    <t xml:space="preserve">Stand 14.10.2026. Filter in Zeile 4 nutzen, gelbe Spalten ausfüllen.</t>
  </si>
  <si>
    <t xml:space="preserve">ID</t>
  </si>
  <si>
    <t xml:space="preserve">Bereich</t>
  </si>
  <si>
    <t xml:space="preserve">Rolle</t>
  </si>
  <si>
    <t xml:space="preserve">Soll-Maßnahme</t>
  </si>
  <si>
    <t xml:space="preserve">Nachweise</t>
  </si>
  <si>
    <t xml:space="preserve">EU AI Act</t>
  </si>
  <si>
    <t xml:space="preserve">Branchenrecht und Aufsicht</t>
  </si>
  <si>
    <t xml:space="preserve">ISO/IEC 42001</t>
  </si>
  <si>
    <t xml:space="preserve">Risikomanagement und Begriffe (ISO/IEC 23894, ISO 31000, ISO/IEC 22989)</t>
  </si>
  <si>
    <t xml:space="preserve">Weitere Standards und Leitlinien</t>
  </si>
  <si>
    <t xml:space="preserve">Verantwortlich</t>
  </si>
  <si>
    <t xml:space="preserve">Frist</t>
  </si>
  <si>
    <t xml:space="preserve">Anmerkungen</t>
  </si>
  <si>
    <t xml:space="preserve">_iso</t>
  </si>
  <si>
    <t xml:space="preserve">_rm</t>
  </si>
  <si>
    <t xml:space="preserve">A.01</t>
  </si>
  <si>
    <t xml:space="preserve">A Anwendungsbereich und KI-Inventar</t>
  </si>
  <si>
    <t xml:space="preserve">Ist anhand der Definition in Art. 3 Nr. 1 und der Kommissionsleitlinien zur Definition eines KI-Systems festgelegt, welche Anwendungen als KI-System gelten und welche als herkömmliche Software?</t>
  </si>
  <si>
    <t xml:space="preserve">Anbieter und Betreiber</t>
  </si>
  <si>
    <t xml:space="preserve">Alle KI-Systeme</t>
  </si>
  <si>
    <t xml:space="preserve">02.02.2025</t>
  </si>
  <si>
    <t xml:space="preserve">Abgrenzungskriterien schriftlich festlegen (maschinengestützt, Grad an Autonomie, Ableitung von Ausgaben aus Eingaben, Anpassungsfähigkeit optional). Grenzfälle mit Begründung dokumentieren.</t>
  </si>
  <si>
    <t xml:space="preserve">Abgrenzungsvermerk; Liste der Grenzfälle mit Entscheidung und Datum</t>
  </si>
  <si>
    <t xml:space="preserve">Art. 3 Nr. 1; Leitlinien der Kommission zur Definition eines KI-Systems (02/2025)</t>
  </si>
  <si>
    <t xml:space="preserve">4.3 Festlegen des Anwendungsbereichs des KI-Managementsystems
A.6.2.2 Anforderungen und Spezifikationen</t>
  </si>
  <si>
    <t xml:space="preserve">22989: 3.1 Begriffe im Zusammenhang mit KI; 5.13 Autonomie, Heteronomie und Automatisierung</t>
  </si>
  <si>
    <t xml:space="preserve">offen</t>
  </si>
  <si>
    <t xml:space="preserve">;4.3;A.6.2.2;</t>
  </si>
  <si>
    <t xml:space="preserve">;;</t>
  </si>
  <si>
    <t xml:space="preserve">A.02</t>
  </si>
  <si>
    <t xml:space="preserve">Ist ein vollständiges KI-Inventar eingerichtet, das alle eingesetzten, beschafften und selbst entwickelten KI-Systeme einschließlich in Standardsoftware eingebetteter KI-Funktionen erfasst?</t>
  </si>
  <si>
    <t xml:space="preserve">KI-Inventar mit Pflichtfeldern führen: Bezeichnung, Zweckbestimmung, Geschäftsprozess, fachlich und technisch Verantwortliche, Rolle (Anbieter/Betreiber), Risikoklasse, Anbieter/Modell, Datenkategorien, Autonomiegrad, Status, letzte Überprüfung.</t>
  </si>
  <si>
    <t xml:space="preserve">KI-Inventar mit Stand; Erhebungsprotokoll je Fachbereich</t>
  </si>
  <si>
    <t xml:space="preserve">Art. 3 Nr. 1, Art. 26, Art. 49</t>
  </si>
  <si>
    <t xml:space="preserve">4.3 Festlegen des Anwendungsbereichs des KI-Managementsystems
A.4.2 Ressourcendokumentation
A.6.2.2 Anforderungen und Spezifikationen</t>
  </si>
  <si>
    <t xml:space="preserve">23894: 6.3.3 Externer und interner Kontext
22989: 6.1 Lebenszyklusmodell</t>
  </si>
  <si>
    <t xml:space="preserve">ISO/IEC 27001:2022 A.5.9</t>
  </si>
  <si>
    <t xml:space="preserve">;4.3;A.4.2;A.6.2.2;</t>
  </si>
  <si>
    <t xml:space="preserve">;6.3.3;</t>
  </si>
  <si>
    <t xml:space="preserve">A.03</t>
  </si>
  <si>
    <t xml:space="preserve">Ist für jedes KI-System die eigene Rolle nach Art. 3 (Anbieter, Betreiber, Einführer, Händler, Bevollmächtigter) bestimmt und begründet?</t>
  </si>
  <si>
    <t xml:space="preserve">Rollenbestimmung je KI-System mit Begründung dokumentieren. Eigenentwicklung, Inverkehrbringen unter eigenem Namen und Einsatz unter eigener Verantwortung unterscheiden.</t>
  </si>
  <si>
    <t xml:space="preserve">Rollenvermerk je System im Inventar</t>
  </si>
  <si>
    <t xml:space="preserve">Art. 3 Nr. 3 bis 8; Art. 2</t>
  </si>
  <si>
    <t xml:space="preserve">4.1 Verstehen der Organisation und ihres Kontexts
A.10.2 Zuordnung von Verantwortlichkeiten</t>
  </si>
  <si>
    <t xml:space="preserve">22989: 5.19 Rollen der interessierten Parteien</t>
  </si>
  <si>
    <t xml:space="preserve">;4.1;A.10.2;</t>
  </si>
  <si>
    <t xml:space="preserve">A.04</t>
  </si>
  <si>
    <t xml:space="preserve">Wird geprüft, ob das Unternehmen als Betreiber durch eigene Handlungen zum Anbieter wird (eigener Name oder eigene Marke, wesentliche Veränderung, Änderung der Zweckbestimmung hin zu Hochrisiko)?</t>
  </si>
  <si>
    <t xml:space="preserve">Betreiber</t>
  </si>
  <si>
    <t xml:space="preserve">02.12.2027</t>
  </si>
  <si>
    <t xml:space="preserve">Prüfschritt im Änderungs- und Beschaffungsprozess verankern. Wesentliche Veränderungen und Zweckänderungen vor Umsetzung bewerten lassen.</t>
  </si>
  <si>
    <t xml:space="preserve">Prüfvermerk zu Art. 25 bei Änderungen; Änderungsprotokolle</t>
  </si>
  <si>
    <t xml:space="preserve">Art. 25 Abs. 1; Art. 3 Nr. 23</t>
  </si>
  <si>
    <t xml:space="preserve">6.3 Planung von Änderungen
A.10.2 Zuordnung von Verantwortlichkeiten</t>
  </si>
  <si>
    <t xml:space="preserve">;6.3;A.10.2;</t>
  </si>
  <si>
    <t xml:space="preserve">A.05</t>
  </si>
  <si>
    <t xml:space="preserve">Ist dokumentiert, ob Ausnahmen vom Anwendungsbereich greifen (z. B. reine Forschung und Entwicklung, ausschließlich militärische Zwecke, persönliche nicht berufliche Tätigkeit, bestimmte Open-Source-Komponenten)?</t>
  </si>
  <si>
    <t xml:space="preserve">Ausnahmen nur mit dokumentierter Begründung in Anspruch nehmen; Rückfälle in den Anwendungsbereich (z. B. Open-Source als Hochrisiko) ausdrücklich prüfen.</t>
  </si>
  <si>
    <t xml:space="preserve">Begründungsvermerk je in Anspruch genommener Ausnahme</t>
  </si>
  <si>
    <t xml:space="preserve">4.3 Festlegen des Anwendungsbereichs des KI-Managementsystems</t>
  </si>
  <si>
    <t xml:space="preserve">23894: 6.3.2 Festlegen des Anwendungsbereichs
31000: 6.3 Anwendungsbereich, Kontext und Kriterien</t>
  </si>
  <si>
    <t xml:space="preserve">;4.3;</t>
  </si>
  <si>
    <t xml:space="preserve">;6.3.2;</t>
  </si>
  <si>
    <t xml:space="preserve">A.07</t>
  </si>
  <si>
    <t xml:space="preserve">Wird Schatten-KI (nicht genehmigte Nutzung externer KI-Dienste) erkannt und unterbunden, und gibt es genehmigte Alternativen?</t>
  </si>
  <si>
    <t xml:space="preserve">Nutzungsregel für externe KI-Dienste, technische Erkennung (z. B. Proxy- und Lizenzauswertung), Meldeweg für Mitarbeitende, genehmigte Werkzeuge bereitstellen.</t>
  </si>
  <si>
    <t xml:space="preserve">Nutzungsrichtlinie; Auswertungen der Erkennung; Ausnahmegenehmigungen</t>
  </si>
  <si>
    <t xml:space="preserve">Art. 4; Art. 26</t>
  </si>
  <si>
    <t xml:space="preserve">A.9.2 Prozesse für die verantwortungsvolle Nutzung
A.9.4 Bestimmungsgemäße Verwendung</t>
  </si>
  <si>
    <t xml:space="preserve">23894: 6.4.2 Risikoidentifikation</t>
  </si>
  <si>
    <t xml:space="preserve">ISO/IEC 27001:2022 A.5.10</t>
  </si>
  <si>
    <t xml:space="preserve">;A.9.2;A.9.4;</t>
  </si>
  <si>
    <t xml:space="preserve">;6.4.2;</t>
  </si>
  <si>
    <t xml:space="preserve">B.01</t>
  </si>
  <si>
    <t xml:space="preserve">B Verbotene Praktiken</t>
  </si>
  <si>
    <t xml:space="preserve">Sind alle KI-Systeme und geplanten Vorhaben dokumentiert gegen die verbotenen Praktiken nach Art. 5 Abs. 1 geprüft (u. a. manipulative Techniken, Ausnutzung von Schwächen, Social Scoring, Emotionserkennung am Arbeitsplatz, biometrische Kategorisierung nach sensiblen Merkmalen)?</t>
  </si>
  <si>
    <t xml:space="preserve">Verbotsprüfung als Pflichtschritt vor Beschaffung, Entwicklung und Zweckänderung. Ergebnis je System festhalten.</t>
  </si>
  <si>
    <t xml:space="preserve">Prüfvermerk Art. 5 je System mit Datum und Prüfer</t>
  </si>
  <si>
    <t xml:space="preserve">Art. 5 Abs. 1; Leitlinien der Kommission zu verbotenen Praktiken (02/2025)</t>
  </si>
  <si>
    <t xml:space="preserve">A.5.2 Prozess der KI-System-Folgenabschätzung
A.9.4 Bestimmungsgemäße Verwendung</t>
  </si>
  <si>
    <t xml:space="preserve">23894: 6.4.2 Risikoidentifikation
22989: 5.18 Auswirkungen auf die Gesellschaft</t>
  </si>
  <si>
    <t xml:space="preserve">;A.5.2;A.9.4;</t>
  </si>
  <si>
    <t xml:space="preserve">B.02</t>
  </si>
  <si>
    <t xml:space="preserve">Ist die mit der VO (EU) 2026/1744 eingeführte neue Verbotsnorm (Erzeugung von Darstellungen sexuellen Kindesmissbrauchs und nicht einvernehmlicher intimer Inhalte) in die Verbotsprüfung aufgenommen, insbesondere bei generativen Systemen?</t>
  </si>
  <si>
    <t xml:space="preserve">02.12.2026</t>
  </si>
  <si>
    <t xml:space="preserve">Prüfkatalog ergänzen; bei generativen Bild-, Video- und Audiosystemen Schutzmaßnahmen des Anbieters nachweisen lassen und Nutzungsbedingungen prüfen.</t>
  </si>
  <si>
    <t xml:space="preserve">Aktualisierter Prüfkatalog; Herstellerauskunft zu Schutzmaßnahmen</t>
  </si>
  <si>
    <t xml:space="preserve">Art. 5 i. d. F. VO (EU) 2026/1744</t>
  </si>
  <si>
    <t xml:space="preserve">A.5.2 Prozess der KI-System-Folgenabschätzung
A.10.3 Lieferanten</t>
  </si>
  <si>
    <t xml:space="preserve">;A.5.2;A.10.3;</t>
  </si>
  <si>
    <t xml:space="preserve">B.03</t>
  </si>
  <si>
    <t xml:space="preserve">Ist sichergestellt, dass Emotionserkennung gegenüber Beschäftigten nicht eingesetzt wird, sofern keine medizinischen oder Sicherheitsgründe vorliegen?</t>
  </si>
  <si>
    <t xml:space="preserve">Einsatzfälle mit Stimmungs- oder Emotionsanalyse (z. B. Callcenter-Auswertung) gezielt erheben und rechtlich bewerten.</t>
  </si>
  <si>
    <t xml:space="preserve">Erhebung der Einsatzfälle; rechtliche Bewertung</t>
  </si>
  <si>
    <t xml:space="preserve">Art. 5 Abs. 1 Buchst. f; Art. 3 Nr. 39</t>
  </si>
  <si>
    <t xml:space="preserve">A.5.4 Auswirkungen auf Einzelpersonen oder Gruppen</t>
  </si>
  <si>
    <t xml:space="preserve">;A.5.4;</t>
  </si>
  <si>
    <t xml:space="preserve">B.04</t>
  </si>
  <si>
    <t xml:space="preserve">Gibt es einen Eskalationsweg, falls während des Betriebs Anzeichen für eine verbotene Nutzung auftreten?</t>
  </si>
  <si>
    <t xml:space="preserve">Meldeweg und sofortige Abschaltmöglichkeit festlegen; Zuständigkeit für die Entscheidung benennen.</t>
  </si>
  <si>
    <t xml:space="preserve">Prozessbeschreibung; Eskalationsfälle</t>
  </si>
  <si>
    <t xml:space="preserve">Art. 5; Art. 99 Abs. 3</t>
  </si>
  <si>
    <t xml:space="preserve">A.3.3 Melden von Bedenken
A.8.4 Meldung von Vorfällen</t>
  </si>
  <si>
    <t xml:space="preserve">23894: 6.2 Kommunikation und Konsultation
31000: 5.4.5 Kommunikation und Konsultation</t>
  </si>
  <si>
    <t xml:space="preserve">;A.3.3;A.8.4;</t>
  </si>
  <si>
    <t xml:space="preserve">;6.2;</t>
  </si>
  <si>
    <t xml:space="preserve">C.01</t>
  </si>
  <si>
    <t xml:space="preserve">C Risikoeinstufung</t>
  </si>
  <si>
    <t xml:space="preserve">Ist für jedes KI-System dokumentiert geprüft, ob es Sicherheitsbauteil eines Produkts nach Anhang I ist oder selbst ein solches Produkt ist (Art. 6 Abs. 1)?</t>
  </si>
  <si>
    <t xml:space="preserve">02.08.2028</t>
  </si>
  <si>
    <t xml:space="preserve">Prüfschritt Anhang I in die Einstufung aufnehmen; Ergebnis auch dann festhalten, wenn kein Produktbezug besteht.</t>
  </si>
  <si>
    <t xml:space="preserve">Einstufungsvermerk</t>
  </si>
  <si>
    <t xml:space="preserve">A.5.2 Prozess der KI-System-Folgenabschätzung</t>
  </si>
  <si>
    <t xml:space="preserve">23894: 6.3.4 Festlegen von Risikokriterien</t>
  </si>
  <si>
    <t xml:space="preserve">;A.5.2;</t>
  </si>
  <si>
    <t xml:space="preserve">;6.3.4;</t>
  </si>
  <si>
    <t xml:space="preserve">C.02</t>
  </si>
  <si>
    <t xml:space="preserve">Ist für jedes KI-System dokumentiert geprüft, ob ein Anwendungsfall nach Anhang III vorliegt (Art. 6 Abs. 2), mit Subsumtion je Nummer?</t>
  </si>
  <si>
    <t xml:space="preserve">Entscheidungsbaum je Anhang-III-Nummer anwenden und für jede Nummer das Ergebnis festhalten. Branchentypische Fälle stehen im Branchenmodul (Bereich S) und im Bereich T.</t>
  </si>
  <si>
    <t xml:space="preserve">Einstufungsvermerk mit Begründung je Nummer; Vier-Augen-Bestätigung</t>
  </si>
  <si>
    <t xml:space="preserve">Art. 6 Abs. 2; Anhang III; Leitlinienentwurf der Kommission zur Einstufung (05/2026)</t>
  </si>
  <si>
    <t xml:space="preserve">A.5.2 Prozess der KI-System-Folgenabschätzung
A.5.3 Dokumentation der KI-System-Folgenabschätzung</t>
  </si>
  <si>
    <t xml:space="preserve">23894: 6.3.4 Festlegen von Risikokriterien
31000: 6.3 Anwendungsbereich, Kontext und Kriterien</t>
  </si>
  <si>
    <t xml:space="preserve">;A.5.2;A.5.3;</t>
  </si>
  <si>
    <t xml:space="preserve">C.03</t>
  </si>
  <si>
    <t xml:space="preserve">Ist berücksichtigt, dass KI-Systeme zur Aufdeckung von Finanzbetrug nach Anhang III Nr. 5 Buchst. b ausdrücklich nicht als Hochrisiko gelten?</t>
  </si>
  <si>
    <t xml:space="preserve">Betrugserkennung nicht pauschal als Hochrisiko einstufen. Prüfen, ob das System zusätzlich Kreditwürdigkeit bewertet oder andere Nummern berührt.</t>
  </si>
  <si>
    <t xml:space="preserve">Anhang III Nr. 5 Buchst. b</t>
  </si>
  <si>
    <t xml:space="preserve">23894: 6.3.4 Festlegen von Risikokriterien
22989: 10.2 Betrugserkennung</t>
  </si>
  <si>
    <t xml:space="preserve">C.04</t>
  </si>
  <si>
    <t xml:space="preserve">Ist berücksichtigt, dass Anhang III Nr. 2 (kritische Infrastruktur) nur Sicherheitsbauteile in Verwaltung und Betrieb kritischer digitaler Infrastruktur, des Straßenverkehrs sowie der Wasser-, Gas-, Wärme- und Stromversorgung erfasst?</t>
  </si>
  <si>
    <t xml:space="preserve">Einstufung nicht aus allgemeiner Kritikalität ableiten; Kritikalität im Übrigen nach Fachrecht (NIS2-Umsetzung, KRITIS-Dachgesetz) abbilden.</t>
  </si>
  <si>
    <t xml:space="preserve">Anhang III Nr. 2</t>
  </si>
  <si>
    <t xml:space="preserve">C.05</t>
  </si>
  <si>
    <t xml:space="preserve">Wird bei Anhang-III-Systemen, die als nicht hochriskant eingestuft werden, die Ausnahme nach Art. 6 Abs. 3 vollständig begründet, einschließlich der Prüfung auf Profiling?</t>
  </si>
  <si>
    <t xml:space="preserve">Anbieter</t>
  </si>
  <si>
    <t xml:space="preserve">Hochrisiko</t>
  </si>
  <si>
    <t xml:space="preserve">Bewertung vor Inverkehrbringen oder Inbetriebnahme: welche Bedingung (eng gefasste Verfahrensaufgabe, Verbesserung einer menschlichen Tätigkeit, Erkennung von Entscheidungsmustern, vorbereitende Aufgabe) greift und warum. Bei Profiling natürlicher Personen ist die Ausnahme ausgeschlossen.</t>
  </si>
  <si>
    <t xml:space="preserve">Bewertung nach Art. 6 Abs. 4; Registrierungsnachweis</t>
  </si>
  <si>
    <t xml:space="preserve">A.5.3 Dokumentation der KI-System-Folgenabschätzung</t>
  </si>
  <si>
    <t xml:space="preserve">;A.5.3;</t>
  </si>
  <si>
    <t xml:space="preserve">C.06</t>
  </si>
  <si>
    <t xml:space="preserve">Sind Systeme mit Transparenzpflichten nach Art. 50 (Interaktion mit Personen, synthetische Inhalte, Emotionserkennung, Deepfakes, Texte zu Themen öffentlichen Interesses) als solche gekennzeichnet?</t>
  </si>
  <si>
    <t xml:space="preserve">02.08.2026</t>
  </si>
  <si>
    <t xml:space="preserve">Kennzeichen „Art. 50“ im Inventar führen; Pflichten nach Rolle zuordnen (Abs. 1, 2 Anbieter; Abs. 3, 4 Betreiber).</t>
  </si>
  <si>
    <t xml:space="preserve">Inventarauszug</t>
  </si>
  <si>
    <t xml:space="preserve">A.8.2 Systemdokumentation und Informationen für Benutzer</t>
  </si>
  <si>
    <t xml:space="preserve">23894: A.12 Ziel Transparenz und Erklärbarkeit
22989: 5.15.8 KI-Transparenz</t>
  </si>
  <si>
    <t xml:space="preserve">;A.8.2;</t>
  </si>
  <si>
    <t xml:space="preserve">;A.12;</t>
  </si>
  <si>
    <t xml:space="preserve">C.07</t>
  </si>
  <si>
    <t xml:space="preserve">Ist festgelegt, wann die Einstufung erneut zu prüfen ist (mindestens jährlich sowie bei Zweckänderung, Modellwechsel, neuer Datengrundlage oder neuen Leitlinien)?</t>
  </si>
  <si>
    <t xml:space="preserve">laufend</t>
  </si>
  <si>
    <t xml:space="preserve">Auslösende Ereignisse und Turnus festlegen; Neubewertung dokumentieren.</t>
  </si>
  <si>
    <t xml:space="preserve">Turnusplan; Neubewertungsvermerke</t>
  </si>
  <si>
    <t xml:space="preserve">Art. 6; Art. 43 Abs. 4</t>
  </si>
  <si>
    <t xml:space="preserve">6.3 Planung von Änderungen
8.2 KI-Risikobeurteilung (Betrieb)</t>
  </si>
  <si>
    <t xml:space="preserve">23894: 6.6 Überwachen und Überprüfen
31000: 6.6 Überwachen und Überprüfen
22989: 6.2.8 Neubewertung</t>
  </si>
  <si>
    <t xml:space="preserve">;6.3;8.2;</t>
  </si>
  <si>
    <t xml:space="preserve">;6.6;</t>
  </si>
  <si>
    <t xml:space="preserve">D.01</t>
  </si>
  <si>
    <t xml:space="preserve">D Governance und KI-Managementsystem</t>
  </si>
  <si>
    <t xml:space="preserve">Hat das Leitungsorgan eine KI-Strategie bzw. KI-Leitlinie beschlossen, die Ziele, Risikobereitschaft, Rollen und regulatorische Anforderungen festlegt?</t>
  </si>
  <si>
    <t xml:space="preserve">KI-Leitlinie beschließen lassen und mit bestehenden Strategien (Digitalisierung, Informationssicherheit, Risikomanagement) verbinden.</t>
  </si>
  <si>
    <t xml:space="preserve">Beschluss des Leitungsorgans; KI-Leitlinie mit Versionsstand</t>
  </si>
  <si>
    <t xml:space="preserve">Art. 4; Art. 9; Art. 17; Art. 26</t>
  </si>
  <si>
    <t xml:space="preserve">5.1 Führung und Verpflichtung
5.2 KI-Richtlinie
A.2.2 KI-Richtlinie
A.2.3 Angleichung an andere Organisationsrichtlinien</t>
  </si>
  <si>
    <t xml:space="preserve">23894: 4 Grundsätze des KI-Risikomanagements; 5.2 Führung und Verpflichtung; 5.4.2 Artikulieren der Risikomanagementverpflichtung
31000: 4 Grundsätze; 5.2 Führung und Verpflichtung; 5.4.2 Risikomanagementverpflichtung</t>
  </si>
  <si>
    <t xml:space="preserve">ISO/IEC 38507:2022 (Governance von KI)</t>
  </si>
  <si>
    <t xml:space="preserve">;5.1;5.2;A.2.2;A.2.3;</t>
  </si>
  <si>
    <t xml:space="preserve">;4;5.2;5.4.2;</t>
  </si>
  <si>
    <t xml:space="preserve">D.02</t>
  </si>
  <si>
    <t xml:space="preserve">Sind Anwendungsbereich und Kontext des KI-Managementsystems festgelegt (interne und externe Themen, interessierte Parteien, Rolle der Organisation)?</t>
  </si>
  <si>
    <t xml:space="preserve">Kontextanalyse und Scope-Dokument erstellen und jährlich überprüfen.</t>
  </si>
  <si>
    <t xml:space="preserve">Scope-Dokument; Kontextanalyse</t>
  </si>
  <si>
    <t xml:space="preserve">4.1 Verstehen der Organisation und ihres Kontexts
4.2 Erfordernisse und Erwartungen interessierter Parteien
4.3 Festlegen des Anwendungsbereichs des KI-Managementsystems
4.4 KI-Managementsystem</t>
  </si>
  <si>
    <t xml:space="preserve">23894: 5.4.1 Verstehen der Organisation und ihres Kontextes; 6.3.2 Festlegen des Anwendungsbereichs
31000: 5.4.1 Verstehen der Organisation und ihres Zusammenhangs</t>
  </si>
  <si>
    <t xml:space="preserve">;4.1;4.2;4.3;4.4;</t>
  </si>
  <si>
    <t xml:space="preserve">;5.4.1;6.3.2;</t>
  </si>
  <si>
    <t xml:space="preserve">D.03</t>
  </si>
  <si>
    <t xml:space="preserve">Sind Rollen und Verantwortlichkeiten für KI eindeutig zugewiesen (Leitungsorgan, KI-Verantwortliche, fachlich und technisch Verantwortliche je System, Compliance, Datenschutz, Informationssicherheit, Revision)?</t>
  </si>
  <si>
    <t xml:space="preserve">RACI-Matrix für KI; benannte Personen und Vertretungen je System.</t>
  </si>
  <si>
    <t xml:space="preserve">RACI-Matrix; Benennungen</t>
  </si>
  <si>
    <t xml:space="preserve">Art. 16; Art. 26 Abs. 2</t>
  </si>
  <si>
    <t xml:space="preserve">5.3 Rollen, Verantwortlichkeiten und Befugnisse
A.3.2 KI-Rollen und -Verantwortlichkeiten</t>
  </si>
  <si>
    <t xml:space="preserve">23894: 5.4.3 Rollen, Befugnisse, Verantwortlichkeiten
31000: 5.4.3 Rollen, Befugnisse, Verantwortlichkeiten
22989: 5.19 Rollen der interessierten Parteien</t>
  </si>
  <si>
    <t xml:space="preserve">;5.3;A.3.2;</t>
  </si>
  <si>
    <t xml:space="preserve">;5.4.3;</t>
  </si>
  <si>
    <t xml:space="preserve">D.04</t>
  </si>
  <si>
    <t xml:space="preserve">Ist ein Gremium oder ein festgelegtes Freigabeverfahren für neue KI-Anwendungen und wesentliche Änderungen eingerichtet?</t>
  </si>
  <si>
    <t xml:space="preserve">Freigabeverfahren mit Prüfschritten (Einstufung, Verbote, Risiko, Datenschutz, Informationssicherheit, Drittanbieter) und dokumentierter Entscheidung.</t>
  </si>
  <si>
    <t xml:space="preserve">Geschäftsordnung oder Prozessbeschreibung; Freigabeprotokolle</t>
  </si>
  <si>
    <t xml:space="preserve">Art. 9; Art. 26</t>
  </si>
  <si>
    <t xml:space="preserve">6.3 Planung von Änderungen
8.1 Betriebliche Planung und Steuerung
A.6.1.3 Prozesse für verantwortungsvolle Gestaltung und Entwicklung</t>
  </si>
  <si>
    <t xml:space="preserve">23894: 5.3 Integration; 5.5 Implementierung
31000: 5.3 Integration</t>
  </si>
  <si>
    <t xml:space="preserve">;6.3;8.1;A.6.1.3;</t>
  </si>
  <si>
    <t xml:space="preserve">;5.3;5.5;</t>
  </si>
  <si>
    <t xml:space="preserve">D.06</t>
  </si>
  <si>
    <t xml:space="preserve">Gibt es einen Meldeweg, über den Mitarbeitende Bedenken zu KI-Systemen vertraulich äußern können?</t>
  </si>
  <si>
    <t xml:space="preserve">Meldekanal einrichten oder bestehendes Hinweisgebersystem erweitern.</t>
  </si>
  <si>
    <t xml:space="preserve">Prozessbeschreibung; anonymisierte Fallstatistik</t>
  </si>
  <si>
    <t xml:space="preserve">Art. 87 (Hinweisgeberschutz)</t>
  </si>
  <si>
    <t xml:space="preserve">A.3.3 Melden von Bedenken</t>
  </si>
  <si>
    <t xml:space="preserve">23894: 5.4.5 Kommunikation und Konsultation (Rahmenwerk)
31000: 5.4.5 Kommunikation und Konsultation</t>
  </si>
  <si>
    <t xml:space="preserve">Richtlinie (EU) 2019/1937</t>
  </si>
  <si>
    <t xml:space="preserve">;A.3.3;</t>
  </si>
  <si>
    <t xml:space="preserve">;5.4.5;</t>
  </si>
  <si>
    <t xml:space="preserve">D.07</t>
  </si>
  <si>
    <t xml:space="preserve">Sind Ziele für den verantwortungsvollen KI-Einsatz festgelegt und messbar gemacht?</t>
  </si>
  <si>
    <t xml:space="preserve">KI-Ziele mit Kennzahlen, Verantwortlichen und Terminen festlegen.</t>
  </si>
  <si>
    <t xml:space="preserve">Zieldokument; Kennzahlenbericht</t>
  </si>
  <si>
    <t xml:space="preserve">6.2 KI-Ziele und Planung zu ihrer Erreichung
A.6.1.2 Ziele für eine verantwortungsvolle Entwicklung
A.9.3 Ziele für eine verantwortungsvolle Nutzung</t>
  </si>
  <si>
    <t xml:space="preserve">23894: A.2 Ziel Verantwortlichkeit; A.3 Ziel KI-Expertise; A.4 Ziel Verfügbarkeit und Qualität von Trainings- und Testdaten; A.5 Ziel Auswirkung auf die Umwelt; A.6 Ziel Fairness; A.7 Ziel Instandhaltungsfreundlichkeit; A.8 Ziel Datenschutz; A.9 Ziel Robustheit; A.10 Ziel Sicherheit (Safety); A.11 Ziel Sicherheit (Security); A.12 Ziel Transparenz und Erklärbarkeit</t>
  </si>
  <si>
    <t xml:space="preserve">;6.2;A.6.1.2;A.9.3;</t>
  </si>
  <si>
    <t xml:space="preserve">;A.2;A.3;A.4;A.5;A.6;A.7;A.8;A.9;A.10;A.11;A.12;</t>
  </si>
  <si>
    <t xml:space="preserve">D.08</t>
  </si>
  <si>
    <t xml:space="preserve">Sind Dokumentationsanforderungen, Aufbewahrungsfristen und Ablagestruktur für KI-Unterlagen festgelegt (u. a. 10 Jahre für Anbieterdokumentation bei Hochrisiko)?</t>
  </si>
  <si>
    <t xml:space="preserve">Dokumentenlenkung für KI regeln; Fristen nach Rechtsgrundlage zuordnen.</t>
  </si>
  <si>
    <t xml:space="preserve">Dokumentationsrichtlinie; Ablagestruktur</t>
  </si>
  <si>
    <t xml:space="preserve">Art. 18; Art. 19; Art. 26 Abs. 6</t>
  </si>
  <si>
    <t xml:space="preserve">7.5 Dokumentierte Information</t>
  </si>
  <si>
    <t xml:space="preserve">23894: 6.7 Aufzeichnen und Berichten
31000: 6.7 Aufzeichnen und Berichten</t>
  </si>
  <si>
    <t xml:space="preserve">;7.5;</t>
  </si>
  <si>
    <t xml:space="preserve">;6.7;</t>
  </si>
  <si>
    <t xml:space="preserve">D.09</t>
  </si>
  <si>
    <t xml:space="preserve">Werden Leistung und Wirksamkeit der KI-Governance in einer regelmäßigen Managementbewertung behandelt?</t>
  </si>
  <si>
    <t xml:space="preserve">Managementbewertung mindestens jährlich mit festen Eingangsgrößen (Vorfälle, Revisionsergebnisse, Zielerreichung, Änderungen der Rechtslage).</t>
  </si>
  <si>
    <t xml:space="preserve">Protokoll der Managementbewertung; Maßnahmenliste</t>
  </si>
  <si>
    <t xml:space="preserve">9.3 Managementbewertung
10.1 Fortlaufende Verbesserung</t>
  </si>
  <si>
    <t xml:space="preserve">23894: 5.6 Bewertung (Rahmenwerk); 5.7.2 Fortlaufendes Verbessern
31000: 5.6 Bewertung; 5.7 Verbesserung</t>
  </si>
  <si>
    <t xml:space="preserve">;9.3;10.1;</t>
  </si>
  <si>
    <t xml:space="preserve">;5.6;5.7.2;</t>
  </si>
  <si>
    <t xml:space="preserve">D.10</t>
  </si>
  <si>
    <t xml:space="preserve">Ist entschieden, ob ein KI-Managementsystem nach ISO/IEC 42001 aufgebaut oder zertifiziert werden soll, und ist festgehalten, was eine Zertifizierung leistet und was nicht?</t>
  </si>
  <si>
    <t xml:space="preserve">Entscheidung dokumentieren. Klarstellen: Eine Zertifizierung nach ISO/IEC 42001 begründet keine Konformitätsvermutung nach der KI-Verordnung; sie strukturiert Governance und Nachweise.</t>
  </si>
  <si>
    <t xml:space="preserve">Entscheidungsvorlage</t>
  </si>
  <si>
    <t xml:space="preserve">Art. 40 (Konformitätsvermutung nur bei im ABl. veröffentlichten harmonisierten Normen)</t>
  </si>
  <si>
    <t xml:space="preserve">4.4 KI-Managementsystem</t>
  </si>
  <si>
    <t xml:space="preserve">ISO/IEC 42006:2025 (Anforderungen an Zertifizierungsstellen); EN 18286:2026</t>
  </si>
  <si>
    <t xml:space="preserve">;4.4;</t>
  </si>
  <si>
    <t xml:space="preserve">D.11</t>
  </si>
  <si>
    <t xml:space="preserve">Wird die KI-Leitlinie in festgelegten Abständen und anlassbezogen überprüft und mit anderen Richtlinien (Informationssicherheit, Datenschutz, Auslagerung, Compliance) abgestimmt?</t>
  </si>
  <si>
    <t xml:space="preserve">Überprüfungsturnus festlegen; Schnittstellen zu bestehenden Richtlinien dokumentieren.</t>
  </si>
  <si>
    <t xml:space="preserve">Überprüfungsvermerk; Richtlinienlandkarte</t>
  </si>
  <si>
    <t xml:space="preserve">A.2.3 Angleichung an andere Organisationsrichtlinien
A.2.4 Überprüfung der KI-Richtlinie</t>
  </si>
  <si>
    <t xml:space="preserve">23894: 5.7.1 Anpassen
31000: 5.7 Verbesserung</t>
  </si>
  <si>
    <t xml:space="preserve">;A.2.3;A.2.4;</t>
  </si>
  <si>
    <t xml:space="preserve">;5.7.1;</t>
  </si>
  <si>
    <t xml:space="preserve">E.01</t>
  </si>
  <si>
    <t xml:space="preserve">E KI-Kompetenz</t>
  </si>
  <si>
    <t xml:space="preserve">Sind Maßnahmen zur Förderung der KI-Kompetenz der Mitarbeitenden und sonstiger Personen, die KI-Systeme im Auftrag des Unternehmens bedienen, festgelegt und umgesetzt?</t>
  </si>
  <si>
    <t xml:space="preserve">Zielgruppenbezogenes Programm (Leitungsorgan, Fachanwender, Entwicklung, Kontrollfunktionen) unter Berücksichtigung von Vorkenntnissen, Einsatzkontext und betroffenen Personen. Hinweis: Seit der VO (EU) 2026/1744 ist kein bestimmtes Kompetenzniveau je Person mehr zu gewährleisten, die Pflicht zu Maßnahmen besteht fort und wird seit 02.08.2026 durch die Marktüberwachung durchgesetzt.</t>
  </si>
  <si>
    <t xml:space="preserve">Schulungskonzept; Teilnahmenachweise; Inhalte</t>
  </si>
  <si>
    <t xml:space="preserve">Art. 4 i. d. F. VO (EU) 2026/1744; Art. 3 Nr. 56</t>
  </si>
  <si>
    <t xml:space="preserve">7.2 Kompetenz
7.3 Bewusstsein
A.4.6 Personalressourcen</t>
  </si>
  <si>
    <t xml:space="preserve">23894: A.3 Ziel KI-Expertise; 5.4.4 Zuordnung von Ressourcen
31000: 5.4.4 Zuordnung von Ressourcen</t>
  </si>
  <si>
    <t xml:space="preserve">;7.2;7.3;A.4.6;</t>
  </si>
  <si>
    <t xml:space="preserve">;A.3;5.4.4;</t>
  </si>
  <si>
    <t xml:space="preserve">E.03</t>
  </si>
  <si>
    <t xml:space="preserve">Sind Personen, denen die menschliche Aufsicht über Hochrisiko-KI übertragen ist, ausreichend befähigt, geschult und mit Befugnissen ausgestattet?</t>
  </si>
  <si>
    <t xml:space="preserve">Anforderungsprofil für Aufsichtspersonen; Schulung zu Systemverhalten, Grenzen, Automatisierungsneigung (automation bias) und Eingriffsrechten.</t>
  </si>
  <si>
    <t xml:space="preserve">Benennungen; Schulungsnachweise; Befugnisregelung</t>
  </si>
  <si>
    <t xml:space="preserve">Art. 26 Abs. 2; Art. 14 Abs. 4</t>
  </si>
  <si>
    <t xml:space="preserve">7.2 Kompetenz
A.9.2 Prozesse für die verantwortungsvolle Nutzung</t>
  </si>
  <si>
    <t xml:space="preserve">23894: B.4 Risikoquelle Automatisierungsgrad
22989: 5.15.5 KI-Kontrollierbarkeit; 5.13 Autonomie, Heteronomie und Automatisierung</t>
  </si>
  <si>
    <t xml:space="preserve">;7.2;A.9.2;</t>
  </si>
  <si>
    <t xml:space="preserve">;B.4;</t>
  </si>
  <si>
    <t xml:space="preserve">F.01</t>
  </si>
  <si>
    <t xml:space="preserve">F Risikomanagement</t>
  </si>
  <si>
    <t xml:space="preserve">Ist der IKT-Risikomanagementrahmen bzw. das KI-Risikomanagement um KI-spezifische Risikoarten erweitert (u. a. Modellfehler, Drift, Verzerrung, Halluzination, Prompt Injection, Datenabfluss, Abhängigkeit von Anbietern)?</t>
  </si>
  <si>
    <t xml:space="preserve">Risikokatalog für KI erstellen und in die bestehende Methodik einbinden; Kriterien für Eintrittswahrscheinlichkeit und Auswirkung auch für Grundrechte festlegen.</t>
  </si>
  <si>
    <t xml:space="preserve">Risikokatalog; Methodenbeschreibung</t>
  </si>
  <si>
    <t xml:space="preserve">Art. 9 Abs. 2 (bei Hochrisiko)</t>
  </si>
  <si>
    <t xml:space="preserve">6.1.1 Allgemeines (Risiken und Chancen)
6.1.2 KI-Risikobeurteilung
8.2 KI-Risikobeurteilung (Betrieb)</t>
  </si>
  <si>
    <t xml:space="preserve">23894: 6.4.2 Risikoidentifikation; B.2 Risikoquelle Komplexität der Umgebung; B.3 Risikoquelle fehlende Transparenz; B.4 Risikoquelle Automatisierungsgrad; B.5 Risikoquellen maschinelles Lernen; B.6 Risikoquelle Hardware; B.7 Risikoquelle Lebenszyklusprobleme; B.8 Risikoquelle technologische Reife
31000: 6.4 Risikobeurteilung</t>
  </si>
  <si>
    <t xml:space="preserve">NIST AI RMF 1.0; NIST AI 600-1</t>
  </si>
  <si>
    <t xml:space="preserve">;6.1.1;6.1.2;8.2;</t>
  </si>
  <si>
    <t xml:space="preserve">;6.4.2;B.2;B.3;B.4;B.5;B.6;B.7;B.8;</t>
  </si>
  <si>
    <t xml:space="preserve">F.02</t>
  </si>
  <si>
    <t xml:space="preserve">Liegt für jedes KI-System eine aktuelle Risikoanalyse mit Bewertung, Maßnahmen und Restrisiko vor?</t>
  </si>
  <si>
    <t xml:space="preserve">Risikoanalyse je System vor Inbetriebnahme und mindestens jährlich; Restrisiko durch zuständige Stelle akzeptieren lassen.</t>
  </si>
  <si>
    <t xml:space="preserve">Risikoanalysen; Risikoakzeptanzen</t>
  </si>
  <si>
    <t xml:space="preserve">Art. 9 (bei Hochrisiko)</t>
  </si>
  <si>
    <t xml:space="preserve">6.1.2 KI-Risikobeurteilung
6.1.3 KI-Risikobehandlung
8.2 KI-Risikobeurteilung (Betrieb)
8.3 KI-Risikobehandlung (Betrieb)</t>
  </si>
  <si>
    <t xml:space="preserve">23894: 6.4.3 Risikoanalyse; 6.4.4 Risikobewertung; 6.5.2 Auswahl von Maßnahmen zur Risikobehandlung; 6.5.3 Pläne zur Risikobehandlung
31000: 6.4 Risikobeurteilung; 6.5 Risikobehandlung</t>
  </si>
  <si>
    <t xml:space="preserve">;6.1.2;6.1.3;8.2;8.3;</t>
  </si>
  <si>
    <t xml:space="preserve">;6.4.3;6.4.4;6.5.2;6.5.3;</t>
  </si>
  <si>
    <t xml:space="preserve">F.03</t>
  </si>
  <si>
    <t xml:space="preserve">Ist für Hochrisiko-KI ein Risikomanagementsystem eingerichtet, das den gesamten Lebenszyklus abdeckt, vorhersehbare Fehlanwendungen einbezieht und durch Tests überprüft wird?</t>
  </si>
  <si>
    <t xml:space="preserve">Risikomanagementsystem nach Art. 9 dokumentieren: Identifikation, Schätzung, Bewertung, Maßnahmen, Tests gegen vorab festgelegte Metriken, Berücksichtigung schutzbedürftiger Gruppen.</t>
  </si>
  <si>
    <t xml:space="preserve">Risikomanagementakte; Testberichte</t>
  </si>
  <si>
    <t xml:space="preserve">Art. 9 Abs. 1 bis 9</t>
  </si>
  <si>
    <t xml:space="preserve">6.1 Aktionen zum Umgang mit Risiken und Chancen
8.2 KI-Risikobeurteilung (Betrieb)
8.3 KI-Risikobehandlung (Betrieb)</t>
  </si>
  <si>
    <t xml:space="preserve">23894: 6.4.2 Risikoidentifikation; 6.4.3 Risikoanalyse; 6.4.4 Risikobewertung; 6.5.2 Auswahl von Maßnahmen zur Risikobehandlung; 6.6 Überwachen und Überprüfen; C Risikomanagement und Lebenszyklus (Tabelle C.1)
31000: 6.4 Risikobeurteilung; 6.5 Risikobehandlung; 6.6 Überwachen und Überprüfen
22989: 6.1 Lebenszyklusmodell</t>
  </si>
  <si>
    <t xml:space="preserve">prEN 18228 (KI-Risikomanagement, Entwurf)</t>
  </si>
  <si>
    <t xml:space="preserve">;6.1;8.2;8.3;</t>
  </si>
  <si>
    <t xml:space="preserve">;6.4.2;6.4.3;6.4.4;6.5.2;6.6;C;</t>
  </si>
  <si>
    <t xml:space="preserve">F.04</t>
  </si>
  <si>
    <t xml:space="preserve">Ist eine Folgenabschätzung je KI-System für Einzelpersonen, Gruppen und Gesellschaft durchgeführt (auch dort, wo Art. 27 nicht greift)?</t>
  </si>
  <si>
    <t xml:space="preserve">Methode für KI-Folgenabschätzung festlegen; Ergebnisse in Risikoanalyse und Freigabe einfließen lassen.</t>
  </si>
  <si>
    <t xml:space="preserve">Folgenabschätzungen</t>
  </si>
  <si>
    <t xml:space="preserve">Art. 27 (bei Hochrisiko für bestimmte Betreiber)</t>
  </si>
  <si>
    <t xml:space="preserve">6.1.4 KI-System-Folgenabschätzung
8.4 KI-System-Folgenabschätzung (Betrieb)
A.5.2 Prozess der KI-System-Folgenabschätzung
A.5.3 Dokumentation der KI-System-Folgenabschätzung
A.5.4 Auswirkungen auf Einzelpersonen oder Gruppen
A.5.5 Gesellschaftliche Auswirkungen</t>
  </si>
  <si>
    <t xml:space="preserve">23894: 6.4.3 Risikoanalyse; A.5 Ziel Auswirkung auf die Umwelt; A.6 Ziel Fairness
22989: 5.18 Auswirkungen auf die Gesellschaft</t>
  </si>
  <si>
    <t xml:space="preserve">ISO/IEC 42005:2025</t>
  </si>
  <si>
    <t xml:space="preserve">;6.1.4;8.4;A.5.2;A.5.3;A.5.4;A.5.5;</t>
  </si>
  <si>
    <t xml:space="preserve">;6.4.3;A.5;A.6;</t>
  </si>
  <si>
    <t xml:space="preserve">F.06</t>
  </si>
  <si>
    <t xml:space="preserve">Werden Änderungen an KI-Systemen (Modellwechsel, Neutraining, neue Datenquellen, neue Einsatzzwecke) vor Umsetzung auf ihre Risikorelevanz bewertet?</t>
  </si>
  <si>
    <t xml:space="preserve">Änderungsprozess um KI-Kriterien ergänzen; Schwelle für wesentliche Änderungen festlegen.</t>
  </si>
  <si>
    <t xml:space="preserve">Änderungsanträge mit Risikovermerk</t>
  </si>
  <si>
    <t xml:space="preserve">Art. 3 Nr. 23; Art. 43 Abs. 4</t>
  </si>
  <si>
    <t xml:space="preserve">6.3 Planung von Änderungen
8.1 Betriebliche Planung und Steuerung</t>
  </si>
  <si>
    <t xml:space="preserve">23894: 6.6 Überwachen und Überprüfen; B.7 Risikoquelle Lebenszyklusprobleme
31000: 6.6 Überwachen und Überprüfen
22989: 6.2.8 Neubewertung</t>
  </si>
  <si>
    <t xml:space="preserve">;6.3;8.1;</t>
  </si>
  <si>
    <t xml:space="preserve">;6.6;B.7;</t>
  </si>
  <si>
    <t xml:space="preserve">G.01</t>
  </si>
  <si>
    <t xml:space="preserve">G Daten und Daten-Governance</t>
  </si>
  <si>
    <t xml:space="preserve">Sind Herkunft, Rechtsgrundlage und Eignung der Daten für Training, Validierung, Test und Betrieb je KI-System dokumentiert?</t>
  </si>
  <si>
    <t xml:space="preserve">Datenblatt je Datensatz: Herkunft, Erhebungszweck, Rechtsgrundlage, Lizenz, Aktualität, bekannte Lücken.</t>
  </si>
  <si>
    <t xml:space="preserve">Datenblätter; Datenherkunftsnachweis</t>
  </si>
  <si>
    <t xml:space="preserve">Art. 10 (bei Hochrisiko)</t>
  </si>
  <si>
    <t xml:space="preserve">A.7.2 Daten für Entwicklung und Verbesserung
A.7.3 Datenerfassung
A.7.5 Datenherkunft</t>
  </si>
  <si>
    <t xml:space="preserve">23894: A.4 Ziel Verfügbarkeit und Qualität von Trainings- und Testdaten
22989: 5.10 Daten; 7.2 Daten und Informationen</t>
  </si>
  <si>
    <t xml:space="preserve">ISO/IEC 5259-1 bis -4; ISO/IEC 8183:2023</t>
  </si>
  <si>
    <t xml:space="preserve">;A.7.2;A.7.3;A.7.5;</t>
  </si>
  <si>
    <t xml:space="preserve">;A.4;</t>
  </si>
  <si>
    <t xml:space="preserve">G.02</t>
  </si>
  <si>
    <t xml:space="preserve">Erfüllen Trainings-, Validierungs- und Testdaten für Hochrisiko-KI die Qualitätskriterien (Relevanz, Repräsentativität, Fehlerfreiheit im Rahmen des Möglichen, Vollständigkeit) und ist die Prüfung auf Verzerrungen dokumentiert?</t>
  </si>
  <si>
    <t xml:space="preserve">Daten-Governance nach Art. 10 Abs. 2 und 3 umsetzen; Untersuchung möglicher Verzerrungen und Gegenmaßnahmen dokumentieren.</t>
  </si>
  <si>
    <t xml:space="preserve">Datenqualitätsberichte; Verzerrungsanalyse</t>
  </si>
  <si>
    <t xml:space="preserve">Art. 10 Abs. 2 bis 4</t>
  </si>
  <si>
    <t xml:space="preserve">A.7.4 Qualität von Daten
A.7.6 Datenaufbereitung</t>
  </si>
  <si>
    <t xml:space="preserve">23894: A.4 Ziel Verfügbarkeit und Qualität von Trainings- und Testdaten; A.6 Ziel Fairness; B.5 Risikoquellen maschinelles Lernen
22989: 5.15.9 KI-Bias und -Fairness; 5.11.8 Validierung und Testdaten</t>
  </si>
  <si>
    <t xml:space="preserve">ISO/IEC TR 24027:2021; ISO/IEC TS 12791:2024</t>
  </si>
  <si>
    <t xml:space="preserve">;A.7.4;A.7.6;</t>
  </si>
  <si>
    <t xml:space="preserve">;A.4;A.6;B.5;</t>
  </si>
  <si>
    <t xml:space="preserve">G.03</t>
  </si>
  <si>
    <t xml:space="preserve">Ist bei Verarbeitung besonderer Kategorien personenbezogener Daten zur Erkennung und Korrektur von Verzerrungen die Rechtsgrundlage samt Schutzmaßnahmen geprüft?</t>
  </si>
  <si>
    <t xml:space="preserve">27.07.2026</t>
  </si>
  <si>
    <t xml:space="preserve">Voraussetzungen und Schutzmaßnahmen (strikte Erforderlichkeit, Zugriffsbeschränkung, Löschung, Dokumentation) prüfen. Die VO (EU) 2026/1744 erstreckt die Befugnis auf alle KI-Systeme; eine Pflicht zur Verzerrungsprüfung entsteht dadurch nicht.</t>
  </si>
  <si>
    <t xml:space="preserve">Dokumentation der Erforderlichkeit; Datenschutz-Folgenabschätzung</t>
  </si>
  <si>
    <t xml:space="preserve">Art. 4a i. d. F. VO (EU) 2026/1744; Art. 10 Abs. 5</t>
  </si>
  <si>
    <t xml:space="preserve">A.7.4 Qualität von Daten</t>
  </si>
  <si>
    <t xml:space="preserve">23894: A.6 Ziel Fairness; A.8 Ziel Datenschutz
22989: 5.15.9 KI-Bias und -Fairness</t>
  </si>
  <si>
    <t xml:space="preserve">DSGVO Art. 9, Art. 35</t>
  </si>
  <si>
    <t xml:space="preserve">;A.7.4;</t>
  </si>
  <si>
    <t xml:space="preserve">;A.6;A.8;</t>
  </si>
  <si>
    <t xml:space="preserve">G.04</t>
  </si>
  <si>
    <t xml:space="preserve">Sind Eingabedaten im Betrieb, soweit sie der Kontrolle des Betreibers unterliegen, für die Zweckbestimmung relevant und ausreichend repräsentativ?</t>
  </si>
  <si>
    <t xml:space="preserve">Kontrollen auf Eingabedatenqualität festlegen und regelmäßig durchführen.</t>
  </si>
  <si>
    <t xml:space="preserve">Kontrollbeschreibung; Kontrollnachweise</t>
  </si>
  <si>
    <t xml:space="preserve">Art. 26 Abs. 4</t>
  </si>
  <si>
    <t xml:space="preserve">A.7.4 Qualität von Daten
A.9.2 Prozesse für die verantwortungsvolle Nutzung</t>
  </si>
  <si>
    <t xml:space="preserve">23894: A.4 Ziel Verfügbarkeit und Qualität von Trainings- und Testdaten
22989: 7.2 Daten und Informationen</t>
  </si>
  <si>
    <t xml:space="preserve">;A.7.4;A.9.2;</t>
  </si>
  <si>
    <t xml:space="preserve">G.05</t>
  </si>
  <si>
    <t xml:space="preserve">Ist geregelt, welche Daten in externe KI-Dienste eingegeben werden dürfen (Vertraulichkeit, Kundendaten, Geschäftsgeheimnisse) und ob der Anbieter Eingaben zum Training nutzt?</t>
  </si>
  <si>
    <t xml:space="preserve">Datenklassen für KI-Nutzung freigeben bzw. sperren; Vertragslage zur Trainingsnutzung prüfen; technische Durchsetzung soweit möglich.</t>
  </si>
  <si>
    <t xml:space="preserve">Nutzungsrichtlinie; Vertragsauszug; DLP-Regeln</t>
  </si>
  <si>
    <t xml:space="preserve">A.7.3 Datenerfassung
A.10.3 Lieferanten</t>
  </si>
  <si>
    <t xml:space="preserve">23894: A.8 Ziel Datenschutz; A.11 Ziel Sicherheit (Security)</t>
  </si>
  <si>
    <t xml:space="preserve">DSGVO Art. 28, Art. 44 ff.</t>
  </si>
  <si>
    <t xml:space="preserve">;A.7.3;A.10.3;</t>
  </si>
  <si>
    <t xml:space="preserve">;A.8;A.11;</t>
  </si>
  <si>
    <t xml:space="preserve">G.06</t>
  </si>
  <si>
    <t xml:space="preserve">Liegt für KI-Systeme mit Verarbeitung personenbezogener Daten eine Datenschutzprüfung bzw. Datenschutz-Folgenabschätzung vor, unter Nutzung der Anbieterinformationen?</t>
  </si>
  <si>
    <t xml:space="preserve">DSFA bei hohem Risiko; bei Hochrisiko-KI Gebrauchsanweisung nach Art. 13 als Grundlage verwenden.</t>
  </si>
  <si>
    <t xml:space="preserve">DSFA; Verzeichnis von Verarbeitungstätigkeiten</t>
  </si>
  <si>
    <t xml:space="preserve">Art. 26 Abs. 9</t>
  </si>
  <si>
    <t xml:space="preserve">23894: A.8 Ziel Datenschutz</t>
  </si>
  <si>
    <t xml:space="preserve">DSGVO Art. 35; ISO/IEC 27701</t>
  </si>
  <si>
    <t xml:space="preserve">;A.8;</t>
  </si>
  <si>
    <t xml:space="preserve">G.07</t>
  </si>
  <si>
    <t xml:space="preserve">Sind für jedes KI-System die genutzten Ressourcen dokumentiert (Daten, Werkzeuge, System- und Rechenressourcen, Personal mit Kompetenzen)?</t>
  </si>
  <si>
    <t xml:space="preserve">Ressourcenangaben im Inventar oder in der Systemakte ergänzen.</t>
  </si>
  <si>
    <t xml:space="preserve">Systemakte</t>
  </si>
  <si>
    <t xml:space="preserve">Anhang IV Nr. 2</t>
  </si>
  <si>
    <t xml:space="preserve">7.1 Ressourcen
A.4.2 Ressourcendokumentation
A.4.3 Datenressourcen
A.4.4 Werkzeugressourcen
A.4.5 System- und Rechenressourcen
A.4.6 Personalressourcen</t>
  </si>
  <si>
    <t xml:space="preserve">23894: 5.4.4 Zuordnung von Ressourcen
31000: 5.4.4 Zuordnung von Ressourcen</t>
  </si>
  <si>
    <t xml:space="preserve">;7.1;A.4.2;A.4.3;A.4.4;A.4.5;A.4.6;</t>
  </si>
  <si>
    <t xml:space="preserve">;5.4.4;</t>
  </si>
  <si>
    <t xml:space="preserve">H.01</t>
  </si>
  <si>
    <t xml:space="preserve">H Anbieter: Anforderungen, Dokumentation, Konformität</t>
  </si>
  <si>
    <t xml:space="preserve">Erfüllt jedes Hochrisiko-KI-System die Anforderungen nach Kapitel III Abschnitt 2 (Risikomanagement, Daten, technische Dokumentation, Aufzeichnung, Transparenz, menschliche Aufsicht, Genauigkeit, Robustheit, Cybersicherheit)?</t>
  </si>
  <si>
    <t xml:space="preserve">Anforderungsmatrix je System; Nachweis je Anforderung.</t>
  </si>
  <si>
    <t xml:space="preserve">Anforderungsmatrix mit Nachweisverweisen</t>
  </si>
  <si>
    <t xml:space="preserve">Art. 8 bis 15; Art. 16 Buchst. a</t>
  </si>
  <si>
    <t xml:space="preserve">A.6.2.2 Anforderungen und Spezifikationen
A.6.2.3 Dokumentation der Gestaltung und Entwicklung
A.6.2.4 Verifizierung und Validierung
A.6.2.5 Bereitstellung des KI-Systems
A.6.2.6 Betrieb und Überwachung
A.6.2.7 Technische Dokumentation
A.6.2.8 Aufzeichnen von Ereignisprotokollen</t>
  </si>
  <si>
    <t xml:space="preserve">23894: C Risikomanagement und Lebenszyklus (Tabelle C.1)
22989: 5.15 Vertrauenswürdigkeit</t>
  </si>
  <si>
    <t xml:space="preserve">EN 18286:2026; prEN 18229 (Vertrauenswürdigkeit, Entwurf)</t>
  </si>
  <si>
    <t xml:space="preserve">;A.6.2.2;A.6.2.3;A.6.2.4;A.6.2.5;A.6.2.6;A.6.2.7;A.6.2.8;</t>
  </si>
  <si>
    <t xml:space="preserve">;C;</t>
  </si>
  <si>
    <t xml:space="preserve">H.02</t>
  </si>
  <si>
    <t xml:space="preserve">Ist ein Qualitätsmanagementsystem für Hochrisiko-KI eingerichtet, das die Elemente nach Art. 17 Abs. 1 abdeckt?</t>
  </si>
  <si>
    <t xml:space="preserve">QMS dokumentieren (Konformitätsstrategie, Entwicklung, Prüfung, Datenmanagement, Risikomanagement, Marktbeobachtung, Vorfallmeldung, Kommunikation, Aufzeichnungen, Ressourcen, Verantwortlichkeiten). Kleine und mittlere Unternehmen sowie kleine Midcaps können verhältnismäßig umsetzen.</t>
  </si>
  <si>
    <t xml:space="preserve">QMS-Handbuch; Prozessbeschreibungen</t>
  </si>
  <si>
    <t xml:space="preserve">Art. 17 Abs. 1, 2</t>
  </si>
  <si>
    <t xml:space="preserve">4.4 KI-Managementsystem
7.5 Dokumentierte Information
8.1 Betriebliche Planung und Steuerung</t>
  </si>
  <si>
    <t xml:space="preserve">EN 18286:2026 (veröffentlicht 22.07.2026, im ABl. noch nicht zitiert); ISO 9001</t>
  </si>
  <si>
    <t xml:space="preserve">;4.4;7.5;8.1;</t>
  </si>
  <si>
    <t xml:space="preserve">H.03</t>
  </si>
  <si>
    <t xml:space="preserve">Ist die technische Dokumentation nach Anhang IV vor Inverkehrbringen erstellt und wird sie aktuell gehalten?</t>
  </si>
  <si>
    <t xml:space="preserve">Dokumentation entlang der neun Punkte von Anhang IV; vereinfachte Form für KMU und kleine Midcaps nutzen, soweit zulässig.</t>
  </si>
  <si>
    <t xml:space="preserve">Technische Dokumentation mit Versionsstand</t>
  </si>
  <si>
    <t xml:space="preserve">Art. 11; Anhang IV</t>
  </si>
  <si>
    <t xml:space="preserve">A.6.2.3 Dokumentation der Gestaltung und Entwicklung
A.6.2.7 Technische Dokumentation</t>
  </si>
  <si>
    <t xml:space="preserve">23894: 6.7 Aufzeichnen und Berichten
22989: 6.2.3 Gestaltung und Entwicklung</t>
  </si>
  <si>
    <t xml:space="preserve">;A.6.2.3;A.6.2.7;</t>
  </si>
  <si>
    <t xml:space="preserve">H.04</t>
  </si>
  <si>
    <t xml:space="preserve">Ermöglicht das System die automatische Aufzeichnung von Ereignissen über den Lebenszyklus, und werden die Protokolle mindestens sechs Monate aufbewahrt?</t>
  </si>
  <si>
    <t xml:space="preserve">Protokollierungskonzept (Ereignisse, Felder, Integritätsschutz, Aufbewahrung).</t>
  </si>
  <si>
    <t xml:space="preserve">Protokollierungskonzept; Stichprobe aus Protokollen</t>
  </si>
  <si>
    <t xml:space="preserve">Art. 12; Art. 19</t>
  </si>
  <si>
    <t xml:space="preserve">A.6.2.8 Aufzeichnen von Ereignisprotokollen</t>
  </si>
  <si>
    <t xml:space="preserve">23894: 6.7 Aufzeichnen und Berichten
22989: 6.2.6 Betrieb und Überwachung</t>
  </si>
  <si>
    <t xml:space="preserve">;A.6.2.8;</t>
  </si>
  <si>
    <t xml:space="preserve">H.05</t>
  </si>
  <si>
    <t xml:space="preserve">Ist eine Gebrauchsanweisung erstellt, die Zweckbestimmung, Leistungsgrenzen, Genauigkeitsmaße, bekannte Risiken, Maßnahmen zur menschlichen Aufsicht und Protokollierung beschreibt?</t>
  </si>
  <si>
    <t xml:space="preserve">Gebrauchsanweisung nach Art. 13 Abs. 3 erstellen und mit dem System ausliefern.</t>
  </si>
  <si>
    <t xml:space="preserve">Gebrauchsanweisung</t>
  </si>
  <si>
    <t xml:space="preserve">Art. 13</t>
  </si>
  <si>
    <t xml:space="preserve">H.06</t>
  </si>
  <si>
    <t xml:space="preserve">Ist die menschliche Aufsicht technisch ermöglicht (Verstehen der Ausgaben, Übersteuern, Unterbrechen bzw. Stopp-Funktion)?</t>
  </si>
  <si>
    <t xml:space="preserve">Aufsichtsmaßnahmen in Konstruktion und Gebrauchsanweisung festlegen; Wirksamkeit testen.</t>
  </si>
  <si>
    <t xml:space="preserve">Designdokumentation; Testprotokoll</t>
  </si>
  <si>
    <t xml:space="preserve">Art. 14</t>
  </si>
  <si>
    <t xml:space="preserve">A.6.2.2 Anforderungen und Spezifikationen
A.9.2 Prozesse für die verantwortungsvolle Nutzung</t>
  </si>
  <si>
    <t xml:space="preserve">prEN 18229 (Entwurf)</t>
  </si>
  <si>
    <t xml:space="preserve">;A.6.2.2;A.9.2;</t>
  </si>
  <si>
    <t xml:space="preserve">H.07</t>
  </si>
  <si>
    <t xml:space="preserve">Sind Genauigkeit, Robustheit und Cybersicherheit über den Lebenszyklus angemessen gewährleistet und gegen KI-spezifische Angriffe (Datenvergiftung, adversariale Beispiele, Modellentwendung) abgesichert?</t>
  </si>
  <si>
    <t xml:space="preserve">Genauigkeitsmaße festlegen und offenlegen; Robustheits- und Sicherheitstests; Rückfallebenen.</t>
  </si>
  <si>
    <t xml:space="preserve">Testberichte; Sicherheitskonzept</t>
  </si>
  <si>
    <t xml:space="preserve">Art. 15</t>
  </si>
  <si>
    <t xml:space="preserve">A.6.2.4 Verifizierung und Validierung</t>
  </si>
  <si>
    <t xml:space="preserve">23894: A.9 Ziel Robustheit; A.10 Ziel Sicherheit (Safety); A.11 Ziel Sicherheit (Security)
22989: 5.15.2 KI-Robustheit; 5.15.3 KI-Zuverlässigkeit; 5.15.4 KI-Widerstandsfähigkeit</t>
  </si>
  <si>
    <t xml:space="preserve">prEN 18282 (Cybersicherheit für KI, Entwurf); OWASP Top 10 für LLM-Anwendungen 2025; MITRE ATLAS</t>
  </si>
  <si>
    <t xml:space="preserve">;A.6.2.4;</t>
  </si>
  <si>
    <t xml:space="preserve">;A.9;A.10;A.11;</t>
  </si>
  <si>
    <t xml:space="preserve">H.08</t>
  </si>
  <si>
    <t xml:space="preserve">Wird jedes Hochrisiko-KI-System vor Inverkehrbringen dem zutreffenden Konformitätsbewertungsverfahren unterzogen (für Anhang III Nr. 2 bis 8 interne Kontrolle nach Anhang VI)?</t>
  </si>
  <si>
    <t xml:space="preserve">Verfahren festlegen; bei Anhang III Nr. 1 (Biometrie) Wahlrecht bzw. Pflicht zur notifizierten Stelle beachten; neue Bewertung bei wesentlicher Veränderung.</t>
  </si>
  <si>
    <t xml:space="preserve">Konformitätsbewertungsbericht</t>
  </si>
  <si>
    <t xml:space="preserve">Art. 43; Anhang VI, VII</t>
  </si>
  <si>
    <t xml:space="preserve">9.2 Internes Audit</t>
  </si>
  <si>
    <t xml:space="preserve">22989: 5.16 KI-Verifizierung und -Validierung</t>
  </si>
  <si>
    <t xml:space="preserve">;9.2;</t>
  </si>
  <si>
    <t xml:space="preserve">H.09</t>
  </si>
  <si>
    <t xml:space="preserve">Sind EU-Konformitätserklärung ausgestellt, CE-Kennzeichnung angebracht und das System vor Inverkehrbringen in der EU-Datenbank registriert?</t>
  </si>
  <si>
    <t xml:space="preserve">Erklärung nach Anhang V; CE-Kennzeichnung; Registrierung nach Art. 49 Abs. 1. Auch nach Art. 6 Abs. 3 ausgenommene Systeme sind zu registrieren (vereinfachtes Verfahren nach VO (EU) 2026/1744, am konsolidierten Text prüfen).</t>
  </si>
  <si>
    <t xml:space="preserve">Konformitätserklärung; Registrierungsnachweis</t>
  </si>
  <si>
    <t xml:space="preserve">Art. 47; Art. 48; Art. 49; Art. 71</t>
  </si>
  <si>
    <t xml:space="preserve">A.8.3 Externe Berichterstattung</t>
  </si>
  <si>
    <t xml:space="preserve">;A.8.3;</t>
  </si>
  <si>
    <t xml:space="preserve">H.10</t>
  </si>
  <si>
    <t xml:space="preserve">Ist ein System zur Beobachtung nach dem Inverkehrbringen eingerichtet, das Leistungsdaten aktiv erhebt und auswertet?</t>
  </si>
  <si>
    <t xml:space="preserve">Plan zur Beobachtung nach Inverkehrbringen als Teil der technischen Dokumentation; Leitfaden der Kommission (bis 02.09.2027) berücksichtigen.</t>
  </si>
  <si>
    <t xml:space="preserve">Beobachtungsplan; Auswertungsberichte</t>
  </si>
  <si>
    <t xml:space="preserve">Art. 72</t>
  </si>
  <si>
    <t xml:space="preserve">9.1 Überwachung, Messung, Analyse und Bewertung
A.6.2.6 Betrieb und Überwachung</t>
  </si>
  <si>
    <t xml:space="preserve">23894: 6.6 Überwachen und Überprüfen
31000: 6.6 Überwachen und Überprüfen
22989: 6.2.6 Betrieb und Überwachung; 6.2.7 Kontinuierliche Validierung</t>
  </si>
  <si>
    <t xml:space="preserve">;9.1;A.6.2.6;</t>
  </si>
  <si>
    <t xml:space="preserve">H.11</t>
  </si>
  <si>
    <t xml:space="preserve">Werden bei Nichtkonformität unverzüglich Korrekturmaßnahmen ergriffen und Händler, Betreiber und Behörden informiert?</t>
  </si>
  <si>
    <t xml:space="preserve">Prozess für Korrekturmaßnahmen, Rücknahme und Rückruf; Informationspflichten.</t>
  </si>
  <si>
    <t xml:space="preserve">Prozessbeschreibung; Korrekturmaßnahmenprotokolle</t>
  </si>
  <si>
    <t xml:space="preserve">Art. 20; Art. 21</t>
  </si>
  <si>
    <t xml:space="preserve">10.2 Nichtkonformität und Korrekturmaßnahmen</t>
  </si>
  <si>
    <t xml:space="preserve">23894: 6.5.3 Pläne zur Risikobehandlung
31000: 6.5 Risikobehandlung</t>
  </si>
  <si>
    <t xml:space="preserve">;10.2;</t>
  </si>
  <si>
    <t xml:space="preserve">;6.5.3;</t>
  </si>
  <si>
    <t xml:space="preserve">I.01</t>
  </si>
  <si>
    <t xml:space="preserve">I Betreiber: Pflichten bei Hochrisiko-KI</t>
  </si>
  <si>
    <t xml:space="preserve">Wird jedes Hochrisiko-KI-System entsprechend der Gebrauchsanweisung des Anbieters verwendet, und sind technische und organisatorische Maßnahmen dafür festgelegt?</t>
  </si>
  <si>
    <t xml:space="preserve">Gebrauchsanweisung anfordern, auswerten und in Arbeitsanweisungen überführen.</t>
  </si>
  <si>
    <t xml:space="preserve">Gebrauchsanweisung; Arbeitsanweisung</t>
  </si>
  <si>
    <t xml:space="preserve">Art. 26 Abs. 1</t>
  </si>
  <si>
    <t xml:space="preserve">22989: 6.2.6 Betrieb und Überwachung</t>
  </si>
  <si>
    <t xml:space="preserve">I.02</t>
  </si>
  <si>
    <t xml:space="preserve">Ist die menschliche Aufsicht natürlichen Personen mit der nötigen Kompetenz, Ausbildung, Befugnis und Unterstützung übertragen?</t>
  </si>
  <si>
    <t xml:space="preserve">Aufsichtspersonen benennen; Eingriffsrechte und Zeitbudget festlegen.</t>
  </si>
  <si>
    <t xml:space="preserve">Benennungen; Befugnisregelung</t>
  </si>
  <si>
    <t xml:space="preserve">Art. 26 Abs. 2</t>
  </si>
  <si>
    <t xml:space="preserve">A.3.2 KI-Rollen und -Verantwortlichkeiten
A.9.2 Prozesse für die verantwortungsvolle Nutzung</t>
  </si>
  <si>
    <t xml:space="preserve">23894: B.4 Risikoquelle Automatisierungsgrad
22989: 5.15.5 KI-Kontrollierbarkeit</t>
  </si>
  <si>
    <t xml:space="preserve">;A.3.2;A.9.2;</t>
  </si>
  <si>
    <t xml:space="preserve">I.03</t>
  </si>
  <si>
    <t xml:space="preserve">Wird der Betrieb anhand der Gebrauchsanweisung überwacht, werden Anbieter bei Risiken informiert und das System bei Bedarf ausgesetzt?</t>
  </si>
  <si>
    <t xml:space="preserve">Überwachungskonzept; Informationsweg zum Anbieter; Aussetzungsentscheidung regeln.</t>
  </si>
  <si>
    <t xml:space="preserve">Überwachungsberichte; Mitteilungen an Anbieter</t>
  </si>
  <si>
    <t xml:space="preserve">Art. 26 Abs. 5</t>
  </si>
  <si>
    <t xml:space="preserve">23894: 6.6 Überwachen und Überprüfen
31000: 6.6 Überwachen und Überprüfen
22989: 6.2.6 Betrieb und Überwachung</t>
  </si>
  <si>
    <t xml:space="preserve">I.04</t>
  </si>
  <si>
    <t xml:space="preserve">Werden die automatisch erzeugten Protokolle, soweit sie unter Kontrolle des Betreibers stehen, mindestens sechs Monate aufbewahrt?</t>
  </si>
  <si>
    <t xml:space="preserve">Aufbewahrung regeln; mit bestehenden Aufbewahrungs- und Löschfristen abstimmen.</t>
  </si>
  <si>
    <t xml:space="preserve">Aufbewahrungsregel; Speichernachweis</t>
  </si>
  <si>
    <t xml:space="preserve">Art. 26 Abs. 6</t>
  </si>
  <si>
    <t xml:space="preserve">A.6.2.8 Aufzeichnen von Ereignisprotokollen
7.5 Dokumentierte Information</t>
  </si>
  <si>
    <t xml:space="preserve">;A.6.2.8;7.5;</t>
  </si>
  <si>
    <t xml:space="preserve">I.05</t>
  </si>
  <si>
    <t xml:space="preserve">Werden Beschäftigte und deren Vertretungen vor Einsatz eines Hochrisiko-KI-Systems am Arbeitsplatz informiert?</t>
  </si>
  <si>
    <t xml:space="preserve">Information vor Inbetriebnahme; Mitbestimmungsrechte nach BetrVG bzw. Personalvertretungsrecht beachten.</t>
  </si>
  <si>
    <t xml:space="preserve">Informationsschreiben; Betriebsvereinbarung</t>
  </si>
  <si>
    <t xml:space="preserve">Art. 26 Abs. 7</t>
  </si>
  <si>
    <t xml:space="preserve">A.8.5 Informationen für interessierte Parteien</t>
  </si>
  <si>
    <t xml:space="preserve">§ 87 Abs. 1 Nr. 6, § 90 BetrVG</t>
  </si>
  <si>
    <t xml:space="preserve">;A.8.5;</t>
  </si>
  <si>
    <t xml:space="preserve">I.06</t>
  </si>
  <si>
    <t xml:space="preserve">Werden natürliche Personen informiert, dass sie einer Entscheidung unterliegen, die ein Hochrisiko-KI-System nach Anhang III trifft oder unterstützt?</t>
  </si>
  <si>
    <t xml:space="preserve">Informationstexte in Kundenkommunikation und Formularen ergänzen.</t>
  </si>
  <si>
    <t xml:space="preserve">Informationstexte; Prozessnachweis</t>
  </si>
  <si>
    <t xml:space="preserve">Art. 26 Abs. 11</t>
  </si>
  <si>
    <t xml:space="preserve">A.8.2 Systemdokumentation und Informationen für Benutzer
A.8.5 Informationen für interessierte Parteien</t>
  </si>
  <si>
    <t xml:space="preserve">23894: 6.2 Kommunikation und Konsultation; A.12 Ziel Transparenz und Erklärbarkeit
22989: 5.15.8 KI-Transparenz</t>
  </si>
  <si>
    <t xml:space="preserve">DSGVO Art. 13, 14, 22</t>
  </si>
  <si>
    <t xml:space="preserve">;A.8.2;A.8.5;</t>
  </si>
  <si>
    <t xml:space="preserve">;6.2;A.12;</t>
  </si>
  <si>
    <t xml:space="preserve">I.07</t>
  </si>
  <si>
    <t xml:space="preserve">Führen Betreiber von Systemen nach Anhang III Nr. 5 Buchst. b (Kreditwürdigkeit) und Buchst. c (Lebens- und Krankenversicherung) sowie öffentliche Stellen und Erbringer öffentlicher Dienste vor Inbetriebnahme eine Grundrechte-Folgenabschätzung durch und teilen sie das Ergebnis der Marktüberwachungsbehörde mit?</t>
  </si>
  <si>
    <t xml:space="preserve">Folgenabschätzung mit den Inhalten nach Art. 27 Abs. 1 (Prozess, Zeitraum, betroffene Gruppen, Schadensrisiken, Aufsichtsmaßnahmen, Abhilfe) erstellen; die Vorlage des KI-Büros nach Art. 27 Abs. 5 verwenden, sobald sie veröffentlicht ist; mit DSFA verbinden.</t>
  </si>
  <si>
    <t xml:space="preserve">Grundrechte-Folgenabschätzung; Mitteilung an Behörde</t>
  </si>
  <si>
    <t xml:space="preserve">Art. 27</t>
  </si>
  <si>
    <t xml:space="preserve">6.1.4 KI-System-Folgenabschätzung
8.4 KI-System-Folgenabschätzung (Betrieb)
A.5.4 Auswirkungen auf Einzelpersonen oder Gruppen</t>
  </si>
  <si>
    <t xml:space="preserve">23894: 6.4.3 Risikoanalyse; A.6 Ziel Fairness
22989: 5.18 Auswirkungen auf die Gesellschaft</t>
  </si>
  <si>
    <t xml:space="preserve">;6.1.4;8.4;A.5.4;</t>
  </si>
  <si>
    <t xml:space="preserve">;6.4.3;A.6;</t>
  </si>
  <si>
    <t xml:space="preserve">I.08</t>
  </si>
  <si>
    <t xml:space="preserve">Kann einer betroffenen Person auf Verlangen eine klare und aussagekräftige Erläuterung der Rolle des KI-Systems im Entscheidungsverfahren gegeben werden?</t>
  </si>
  <si>
    <t xml:space="preserve">Erläuterungsprozess und Musterantworten; Zuständigkeit festlegen.</t>
  </si>
  <si>
    <t xml:space="preserve">Prozessbeschreibung; Musterantworten</t>
  </si>
  <si>
    <t xml:space="preserve">Art. 86</t>
  </si>
  <si>
    <t xml:space="preserve">23894: A.12 Ziel Transparenz und Erklärbarkeit
22989: 5.15.6 KI-Erklärbarkeit</t>
  </si>
  <si>
    <t xml:space="preserve">DSGVO Art. 15 Abs. 1 Buchst. h</t>
  </si>
  <si>
    <t xml:space="preserve">I.09</t>
  </si>
  <si>
    <t xml:space="preserve">Wird mit den zuständigen Behörden bei Maßnahmen im Zusammenhang mit dem Hochrisiko-KI-System zusammengearbeitet?</t>
  </si>
  <si>
    <t xml:space="preserve">Ansprechpartner benennen; Auskunftsprozess festlegen.</t>
  </si>
  <si>
    <t xml:space="preserve">Benennung; Auskunftsprotokolle</t>
  </si>
  <si>
    <t xml:space="preserve">Art. 26 Abs. 12</t>
  </si>
  <si>
    <t xml:space="preserve">7.4 Kommunikation
A.8.3 Externe Berichterstattung</t>
  </si>
  <si>
    <t xml:space="preserve">22989: 5.19.7 Zuständige Stellen</t>
  </si>
  <si>
    <t xml:space="preserve">;7.4;A.8.3;</t>
  </si>
  <si>
    <t xml:space="preserve">J.01</t>
  </si>
  <si>
    <t xml:space="preserve">J Transparenzpflichten nach Art. 50</t>
  </si>
  <si>
    <t xml:space="preserve">Werden Personen informiert, dass sie mit einem KI-System interagieren (z. B. Chatbot), sofern dies nicht offensichtlich ist?</t>
  </si>
  <si>
    <t xml:space="preserve">Hinweis in der Gestaltung des Systems verankern; als Betreiber prüfen, dass der Hinweis beim Einsatz sichtbar bleibt.</t>
  </si>
  <si>
    <t xml:space="preserve">Bildschirmfoto bzw. Gestaltungsnachweis</t>
  </si>
  <si>
    <t xml:space="preserve">Art. 50 Abs. 1</t>
  </si>
  <si>
    <t xml:space="preserve">Leitlinien der Kommission zu Art. 50 (07/2026)</t>
  </si>
  <si>
    <t xml:space="preserve">J.02</t>
  </si>
  <si>
    <t xml:space="preserve">Sind synthetische Audio-, Bild-, Video- und Textinhalte maschinenlesbar als künstlich erzeugt gekennzeichnet?</t>
  </si>
  <si>
    <t xml:space="preserve">Technische Kennzeichnung (z. B. Wasserzeichen, Metadaten). Für Systeme, die vor dem 02.08.2026 in Verkehr gebracht wurden, gilt die Pflicht ab 02.12.2026.</t>
  </si>
  <si>
    <t xml:space="preserve">Technischer Nachweis der Kennzeichnung</t>
  </si>
  <si>
    <t xml:space="preserve">Art. 50 Abs. 2 i. d. F. VO (EU) 2026/1744</t>
  </si>
  <si>
    <t xml:space="preserve">A.6.2.2 Anforderungen und Spezifikationen</t>
  </si>
  <si>
    <t xml:space="preserve">Verhaltenskodex zur Transparenz KI-generierter Inhalte; C2PA</t>
  </si>
  <si>
    <t xml:space="preserve">;A.6.2.2;</t>
  </si>
  <si>
    <t xml:space="preserve">J.03</t>
  </si>
  <si>
    <t xml:space="preserve">Werden Personen informiert, wenn Emotionserkennung oder biometrische Kategorisierung auf sie angewendet wird?</t>
  </si>
  <si>
    <t xml:space="preserve">Informationspflicht umsetzen; Verbote nach Art. 5 vorrangig prüfen.</t>
  </si>
  <si>
    <t xml:space="preserve">Informationstexte</t>
  </si>
  <si>
    <t xml:space="preserve">Art. 50 Abs. 3</t>
  </si>
  <si>
    <t xml:space="preserve">DSGVO</t>
  </si>
  <si>
    <t xml:space="preserve">J.04</t>
  </si>
  <si>
    <t xml:space="preserve">Werden Deepfakes als künstlich erzeugt oder verändert offengelegt, und werden KI-erzeugte Texte zu Themen öffentlichen Interesses gekennzeichnet, soweit keine menschliche Prüfung mit redaktioneller Verantwortung erfolgt?</t>
  </si>
  <si>
    <t xml:space="preserve">Freigaberegel für Kommunikation, Marketing und Veröffentlichungen; Ausnahmen (künstlerisch, satirisch, redaktionell verantwortet) dokumentieren.</t>
  </si>
  <si>
    <t xml:space="preserve">Freigaberegel; Beispiele gekennzeichneter Inhalte</t>
  </si>
  <si>
    <t xml:space="preserve">Art. 50 Abs. 4</t>
  </si>
  <si>
    <t xml:space="preserve">A.8.2 Systemdokumentation und Informationen für Benutzer
A.9.2 Prozesse für die verantwortungsvolle Nutzung</t>
  </si>
  <si>
    <t xml:space="preserve">;A.8.2;A.9.2;</t>
  </si>
  <si>
    <t xml:space="preserve">K.01</t>
  </si>
  <si>
    <t xml:space="preserve">K Betrieb, Überwachung und menschliche Aufsicht</t>
  </si>
  <si>
    <t xml:space="preserve">Werden produktive KI-Systeme anhand festgelegter Kennzahlen (Leistung, Fehlerraten, Verfügbarkeit, Antwortzeiten) überwacht, mit Schwellenwerten und Eskalation?</t>
  </si>
  <si>
    <t xml:space="preserve">Überwachungskonzept je System; Kennzahlen bei Inbetriebnahme festlegen; Schwellenwerte und Eskalation.</t>
  </si>
  <si>
    <t xml:space="preserve">Überwachungskonzept; Berichte; Alarmprotokolle</t>
  </si>
  <si>
    <t xml:space="preserve">Art. 26 Abs. 5; Art. 72</t>
  </si>
  <si>
    <t xml:space="preserve">ISO/IEC 25059:2023</t>
  </si>
  <si>
    <t xml:space="preserve">K.02</t>
  </si>
  <si>
    <t xml:space="preserve">Wird Drift (Daten, Konzept, Modell) bei lernenden oder regelmäßig neu trainierten Systemen erkannt und behandelt?</t>
  </si>
  <si>
    <t xml:space="preserve">Referenzwerte festlegen; Drift-Überwachung; Auslöser für Neubewertung oder Neutraining.</t>
  </si>
  <si>
    <t xml:space="preserve">Drift-Berichte</t>
  </si>
  <si>
    <t xml:space="preserve">Art. 15 Abs. 4; Art. 72</t>
  </si>
  <si>
    <t xml:space="preserve">A.6.2.6 Betrieb und Überwachung</t>
  </si>
  <si>
    <t xml:space="preserve">23894: 6.6 Überwachen und Überprüfen; B.5 Risikoquellen maschinelles Lernen
22989: 6.2.7 Kontinuierliche Validierung; 5.11.9 Nachtrainieren</t>
  </si>
  <si>
    <t xml:space="preserve">;A.6.2.6;</t>
  </si>
  <si>
    <t xml:space="preserve">;6.6;B.5;</t>
  </si>
  <si>
    <t xml:space="preserve">K.03</t>
  </si>
  <si>
    <t xml:space="preserve">Ist bei externen Basismodellen (z. B. über Programmierschnittstellen) dokumentiert, welche Modellversion im Einsatz ist, und wird ein Versionswechsel des Anbieters erkannt und bewertet?</t>
  </si>
  <si>
    <t xml:space="preserve">Versionsstände festhalten; Ankündigungen des Anbieters beobachten; Regressionstests vor Umstellung.</t>
  </si>
  <si>
    <t xml:space="preserve">Versionsprotokoll; Testberichte</t>
  </si>
  <si>
    <t xml:space="preserve">Art. 25 Abs. 4</t>
  </si>
  <si>
    <t xml:space="preserve">A.6.2.5 Bereitstellung des KI-Systems
A.10.3 Lieferanten</t>
  </si>
  <si>
    <t xml:space="preserve">23894: B.7 Risikoquelle Lebenszyklusprobleme
22989: 6.2.8 Neubewertung</t>
  </si>
  <si>
    <t xml:space="preserve">;A.6.2.5;A.10.3;</t>
  </si>
  <si>
    <t xml:space="preserve">;B.7;</t>
  </si>
  <si>
    <t xml:space="preserve">K.04</t>
  </si>
  <si>
    <t xml:space="preserve">Ist die menschliche Aufsicht im Betrieb wirksam (Stichproben, Übersteuerungen, Eskalationen dokumentiert), und wird Automatisierungsneigung aktiv begegnet?</t>
  </si>
  <si>
    <t xml:space="preserve">Aufsichtsaktivitäten protokollieren; Übersteuerungsquote auswerten; bei Hochrisiko verbindlich.</t>
  </si>
  <si>
    <t xml:space="preserve">Aufsichtsprotokolle; Auswertungen</t>
  </si>
  <si>
    <t xml:space="preserve">Art. 14; Art. 26 Abs. 2</t>
  </si>
  <si>
    <t xml:space="preserve">A.9.2 Prozesse für die verantwortungsvolle Nutzung
A.9.3 Ziele für eine verantwortungsvolle Nutzung</t>
  </si>
  <si>
    <t xml:space="preserve">23894: B.4 Risikoquelle Automatisierungsgrad
22989: 5.13 Autonomie, Heteronomie und Automatisierung; 5.15.5 KI-Kontrollierbarkeit</t>
  </si>
  <si>
    <t xml:space="preserve">;A.9.2;A.9.3;</t>
  </si>
  <si>
    <t xml:space="preserve">K.05</t>
  </si>
  <si>
    <t xml:space="preserve">Werden Ein- und Ausgaben, Modellversionen und Entscheidungen in dem Umfang protokolliert, der für Nachvollziehbarkeit, Vorfallaufklärung und Prüfung erforderlich ist?</t>
  </si>
  <si>
    <t xml:space="preserve">Protokollierungsumfang je Risikoklasse festlegen; Datenschutz und Integrität beachten.</t>
  </si>
  <si>
    <t xml:space="preserve">Protokollierungskonzept; Stichproben</t>
  </si>
  <si>
    <t xml:space="preserve">Art. 12; Art. 26 Abs. 6</t>
  </si>
  <si>
    <t xml:space="preserve">ISO/IEC 27001:2022 A.8.15</t>
  </si>
  <si>
    <t xml:space="preserve">K.06</t>
  </si>
  <si>
    <t xml:space="preserve">Gibt es für jedes KI-gestützte Verfahren einen erprobten Rückfallprozess (manueller Ersatz oder Alternativsystem) bei Ausfall oder Abschaltung?</t>
  </si>
  <si>
    <t xml:space="preserve">Rückfallprozess beschreiben und üben; Wiederanlaufzeiten festlegen.</t>
  </si>
  <si>
    <t xml:space="preserve">Notfallplan; Übungsprotokolle</t>
  </si>
  <si>
    <t xml:space="preserve">Art. 15 Abs. 4</t>
  </si>
  <si>
    <t xml:space="preserve">23894: 6.5.2 Auswahl von Maßnahmen zur Risikobehandlung; A.9 Ziel Robustheit
31000: 6.5 Risikobehandlung
22989: 5.15.4 KI-Widerstandsfähigkeit</t>
  </si>
  <si>
    <t xml:space="preserve">ISO 22301</t>
  </si>
  <si>
    <t xml:space="preserve">;6.5.2;A.9;</t>
  </si>
  <si>
    <t xml:space="preserve">K.07</t>
  </si>
  <si>
    <t xml:space="preserve">Ist die Außerbetriebnahme von KI-Systemen geregelt (Datenlöschung, Archivierung von Nachweisen, Information Betroffener)?</t>
  </si>
  <si>
    <t xml:space="preserve">Stilllegungsverfahren festlegen; Aufbewahrungsfristen beachten.</t>
  </si>
  <si>
    <t xml:space="preserve">Stilllegungsprotokolle</t>
  </si>
  <si>
    <t xml:space="preserve">Art. 18; Art. 26 Abs. 6</t>
  </si>
  <si>
    <t xml:space="preserve">A.6.2.5 Bereitstellung des KI-Systems
A.6.2.6 Betrieb und Überwachung</t>
  </si>
  <si>
    <t xml:space="preserve">23894: B.7 Risikoquelle Lebenszyklusprobleme
22989: 6.2.9 Ausmusterung</t>
  </si>
  <si>
    <t xml:space="preserve">ISO/IEC 5338:2023</t>
  </si>
  <si>
    <t xml:space="preserve">;A.6.2.5;A.6.2.6;</t>
  </si>
  <si>
    <t xml:space="preserve">L.01</t>
  </si>
  <si>
    <t xml:space="preserve">L Vorfälle und Meldungen</t>
  </si>
  <si>
    <t xml:space="preserve">Sind KI-spezifische Vorfallarten (fehlerhafte Ausgaben mit Schadensfolge, Verzerrung, Manipulation, Datenabfluss über Eingaben, Ausfall eines Basismodells) in die Vorfallklassifizierung aufgenommen?</t>
  </si>
  <si>
    <t xml:space="preserve">Vorfallkatalog ergänzen; Erkennungs- und Meldewege schulen.</t>
  </si>
  <si>
    <t xml:space="preserve">Vorfallkatalog; Schulungsnachweise</t>
  </si>
  <si>
    <t xml:space="preserve">Art. 3 Nr. 49; Art. 73</t>
  </si>
  <si>
    <t xml:space="preserve">A.8.4 Meldung von Vorfällen</t>
  </si>
  <si>
    <t xml:space="preserve">23894: 6.4.2 Risikoidentifikation; B.5 Risikoquellen maschinelles Lernen</t>
  </si>
  <si>
    <t xml:space="preserve">;A.8.4;</t>
  </si>
  <si>
    <t xml:space="preserve">;6.4.2;B.5;</t>
  </si>
  <si>
    <t xml:space="preserve">L.02</t>
  </si>
  <si>
    <t xml:space="preserve">Meldet der Anbieter schwerwiegende Vorfälle von Hochrisiko-KI fristgerecht an die Marktüberwachungsbehörde (spätestens 15 Tage; 10 Tage bei Todesfall; 2 Tage bei weitverbreiteter Verletzung oder schwerer Störung kritischer Infrastruktur)?</t>
  </si>
  <si>
    <t xml:space="preserve">Meldeprozess mit Fristen, Vorlage und Zuständigkeiten; Leitfaden der Kommission zu Art. 73 berücksichtigen.</t>
  </si>
  <si>
    <t xml:space="preserve">Meldeprozess; Meldungen</t>
  </si>
  <si>
    <t xml:space="preserve">Art. 73</t>
  </si>
  <si>
    <t xml:space="preserve">A.8.3 Externe Berichterstattung
A.8.4 Meldung von Vorfällen</t>
  </si>
  <si>
    <t xml:space="preserve">23894: 6.7 Aufzeichnen und Berichten
31000: 6.7 Aufzeichnen und Berichten
22989: 5.19.7 Zuständige Stellen</t>
  </si>
  <si>
    <t xml:space="preserve">;A.8.3;A.8.4;</t>
  </si>
  <si>
    <t xml:space="preserve">L.03</t>
  </si>
  <si>
    <t xml:space="preserve">Informiert der Betreiber bei einem schwerwiegenden Vorfall unverzüglich den Anbieter und, soweit erforderlich, Einführer, Händler und Marktüberwachungsbehörde?</t>
  </si>
  <si>
    <t xml:space="preserve">Informationsweg im Vorfallprozess verankern; Kontaktdaten der Anbieter pflegen.</t>
  </si>
  <si>
    <t xml:space="preserve">Prozessbeschreibung; Mitteilungen</t>
  </si>
  <si>
    <t xml:space="preserve">Art. 26 Abs. 5; Art. 73</t>
  </si>
  <si>
    <t xml:space="preserve">23894: 6.2 Kommunikation und Konsultation</t>
  </si>
  <si>
    <t xml:space="preserve">L.05</t>
  </si>
  <si>
    <t xml:space="preserve">Werden KI-Vorfälle auf Ursachen untersucht und die Erkenntnisse in Risikoanalyse, Entwicklung und Schulung zurückgeführt?</t>
  </si>
  <si>
    <t xml:space="preserve">Ursachenanalyse und Maßnahmenverfolgung nach jedem wesentlichen Vorfall.</t>
  </si>
  <si>
    <t xml:space="preserve">Ursachenanalysen; Maßnahmenliste</t>
  </si>
  <si>
    <t xml:space="preserve">Art. 20; Art. 72</t>
  </si>
  <si>
    <t xml:space="preserve">10.1 Fortlaufende Verbesserung
10.2 Nichtkonformität und Korrekturmaßnahmen</t>
  </si>
  <si>
    <t xml:space="preserve">23894: 5.7.2 Fortlaufendes Verbessern
31000: 5.7 Verbesserung</t>
  </si>
  <si>
    <t xml:space="preserve">;10.1;10.2;</t>
  </si>
  <si>
    <t xml:space="preserve">;5.7.2;</t>
  </si>
  <si>
    <t xml:space="preserve">M.01</t>
  </si>
  <si>
    <t xml:space="preserve">M Drittparteien, Lieferkette und GPAI</t>
  </si>
  <si>
    <t xml:space="preserve">Sind alle KI-Anbieter und KI-bezogenen Dienstleister (Basismodelle, KI-Plattformen, Datenlieferanten, KI-Funktionen in Standardsoftware) erfasst und bewertet?</t>
  </si>
  <si>
    <t xml:space="preserve">Anbieterübersicht; Bewertung nach Kritikalität, Ersetzbarkeit, Datenzugang, Standort.</t>
  </si>
  <si>
    <t xml:space="preserve">Anbieterübersicht; Bewertungen</t>
  </si>
  <si>
    <t xml:space="preserve">Art. 25</t>
  </si>
  <si>
    <t xml:space="preserve">A.10.2 Zuordnung von Verantwortlichkeiten
A.10.3 Lieferanten</t>
  </si>
  <si>
    <t xml:space="preserve">23894: 6.3.3 Externer und interner Kontext
22989: 8 KI-Ökosystem; 5.19.5 KI-Partner</t>
  </si>
  <si>
    <t xml:space="preserve">;A.10.2;A.10.3;</t>
  </si>
  <si>
    <t xml:space="preserve">M.02</t>
  </si>
  <si>
    <t xml:space="preserve">Wird vor Vertragsabschluss mit KI-Anbietern eine Vorabbewertung durchgeführt, die auch die Rollen und Pflichten nach der KI-Verordnung abdeckt?</t>
  </si>
  <si>
    <t xml:space="preserve">Fragebogen um KI-Fragen ergänzen (Rolle, Konformitätsstatus, Einstufung, Gebrauchsanweisung, Trainingsnutzung von Kundendaten, Modellwechsel, Vorfallmeldung).</t>
  </si>
  <si>
    <t xml:space="preserve">Vorabbewertung; Fragebogen</t>
  </si>
  <si>
    <t xml:space="preserve">Art. 13; Art. 25 Abs. 4</t>
  </si>
  <si>
    <t xml:space="preserve">A.10.3 Lieferanten</t>
  </si>
  <si>
    <t xml:space="preserve">23894: 6.4.2 Risikoidentifikation
31000: 6.4 Risikobeurteilung
22989: 5.19.5 KI-Partner</t>
  </si>
  <si>
    <t xml:space="preserve">BSI AIC4</t>
  </si>
  <si>
    <t xml:space="preserve">;A.10.3;</t>
  </si>
  <si>
    <t xml:space="preserve">M.04</t>
  </si>
  <si>
    <t xml:space="preserve">Ist für Zulieferer von Werkzeugen, Komponenten oder Modellen eines Hochrisiko-KI-Systems eine schriftliche Vereinbarung über Informationen, Unterstützung und technischen Zugang geschlossen?</t>
  </si>
  <si>
    <t xml:space="preserve">Vereinbarung nach Art. 25 Abs. 4; Mustervertragsklauseln des KI-Büros heranziehen.</t>
  </si>
  <si>
    <t xml:space="preserve">Vereinbarungen</t>
  </si>
  <si>
    <t xml:space="preserve">22989: 5.19.5 KI-Partner</t>
  </si>
  <si>
    <t xml:space="preserve">M.05</t>
  </si>
  <si>
    <t xml:space="preserve">Sind eingesetzte KI-Modelle mit allgemeinem Verwendungszweck (GPAI) erfasst, und liegen die nach Art. 53 Abs. 1 Buchst. b vom Modellanbieter bereitzustellenden Informationen vor?</t>
  </si>
  <si>
    <t xml:space="preserve">GPAI</t>
  </si>
  <si>
    <t xml:space="preserve">02.08.2025</t>
  </si>
  <si>
    <t xml:space="preserve">Informationen anfordern und ablegen; Unterzeichnung des GPAI-Verhaltenskodex durch den Anbieter festhalten; bei Modellen mit systemischem Risiko zusätzliche Angaben beachten.</t>
  </si>
  <si>
    <t xml:space="preserve">GPAI-Übersicht; Anbieterinformationen</t>
  </si>
  <si>
    <t xml:space="preserve">Art. 51; Art. 53; Art. 55</t>
  </si>
  <si>
    <t xml:space="preserve">23894: B.8 Risikoquelle technologische Reife
22989: 8 KI-Ökosystem</t>
  </si>
  <si>
    <t xml:space="preserve">GPAI-Verhaltenskodex (07/2025); Leitlinien zu GPAI-Pflichten</t>
  </si>
  <si>
    <t xml:space="preserve">;B.8;</t>
  </si>
  <si>
    <t xml:space="preserve">M.06</t>
  </si>
  <si>
    <t xml:space="preserve">Wird geprüft, ob eigene Anpassungen eines GPAI-Modells (z. B. Feinabstimmung in erheblichem Umfang) das Unternehmen selbst zum Anbieter eines GPAI-Modells machen?</t>
  </si>
  <si>
    <t xml:space="preserve">Änderungsumfang gegen die Kriterien der Kommissionsleitlinien zu GPAI bewerten und dokumentieren.</t>
  </si>
  <si>
    <t xml:space="preserve">Bewertungsvermerk</t>
  </si>
  <si>
    <t xml:space="preserve">Art. 3 Nr. 63, 66; Art. 53</t>
  </si>
  <si>
    <t xml:space="preserve">22989: 5.11.5 Transfer-Learning; 5.11.9 Nachtrainieren</t>
  </si>
  <si>
    <t xml:space="preserve">Leitlinien der Kommission zu GPAI-Pflichten (07/2025)</t>
  </si>
  <si>
    <t xml:space="preserve">M.08</t>
  </si>
  <si>
    <t xml:space="preserve">Werden Leistung, Vorfälle und Vertragstreue der KI-Anbieter laufend überwacht?</t>
  </si>
  <si>
    <t xml:space="preserve">Regelmäßige Anbieterbewertung; Nutzung der Prüfrechte bei kritischen Diensten.</t>
  </si>
  <si>
    <t xml:space="preserve">Bewertungsberichte</t>
  </si>
  <si>
    <t xml:space="preserve">23894: 6.6 Überwachen und Überprüfen
31000: 6.6 Überwachen und Überprüfen</t>
  </si>
  <si>
    <t xml:space="preserve">M.09</t>
  </si>
  <si>
    <t xml:space="preserve">Sind Drittlandübermittlungen an KI-Anbieter datenschutzrechtlich abgesichert?</t>
  </si>
  <si>
    <t xml:space="preserve">Übermittlungsgrundlage je Anbieter (Angemessenheitsbeschluss, Standardvertragsklauseln) und Übermittlungsfolgenabschätzung.</t>
  </si>
  <si>
    <t xml:space="preserve">Übermittlungsübersicht; TIA</t>
  </si>
  <si>
    <t xml:space="preserve">DSGVO Art. 44 ff.</t>
  </si>
  <si>
    <t xml:space="preserve">M.10</t>
  </si>
  <si>
    <t xml:space="preserve">Erhalten Kunden bzw. Abnehmer eigener KI-Systeme die Informationen, die sie für einen verantwortungsvollen Einsatz und ihre eigenen Pflichten benötigen?</t>
  </si>
  <si>
    <t xml:space="preserve">Kundeninformation, Gebrauchsanweisung und vertragliche Zuordnung der Pflichten bereitstellen.</t>
  </si>
  <si>
    <t xml:space="preserve">Kundeninformation; Vertragsmuster</t>
  </si>
  <si>
    <t xml:space="preserve">A.8.2 Systemdokumentation und Informationen für Benutzer
A.10.4 Kunden</t>
  </si>
  <si>
    <t xml:space="preserve">23894: 6.2 Kommunikation und Konsultation
22989: 5.19.4 KI-Kunde</t>
  </si>
  <si>
    <t xml:space="preserve">;A.8.2;A.10.4;</t>
  </si>
  <si>
    <t xml:space="preserve">N.01</t>
  </si>
  <si>
    <t xml:space="preserve">N Informationssicherheit und Resilienz</t>
  </si>
  <si>
    <t xml:space="preserve">Sind KI-spezifische Sicherheitsanforderungen in die Informationssicherheitsrichtlinien aufgenommen (Schutz von Modellen und Trainingsdaten, Zugriff auf Schnittstellen, Prompt Injection, Ausgabeprüfung, Rechte von KI-Agenten)?</t>
  </si>
  <si>
    <t xml:space="preserve">KI-Kapitel in der Sicherheitsrichtlinie; technische Maßnahmen je Risikoklasse.</t>
  </si>
  <si>
    <t xml:space="preserve">Richtlinie; Maßnahmenkatalog</t>
  </si>
  <si>
    <t xml:space="preserve">Art. 15 Abs. 5 (bei Hochrisiko)</t>
  </si>
  <si>
    <t xml:space="preserve">A.6.2.2 Anforderungen und Spezifikationen
A.4.5 System- und Rechenressourcen</t>
  </si>
  <si>
    <t xml:space="preserve">23894: A.11 Ziel Sicherheit (Security)</t>
  </si>
  <si>
    <t xml:space="preserve">ISO/IEC 27001:2022; OWASP Top 10 für LLM-Anwendungen 2025; MITRE ATLAS</t>
  </si>
  <si>
    <t xml:space="preserve">;A.6.2.2;A.4.5;</t>
  </si>
  <si>
    <t xml:space="preserve">;A.11;</t>
  </si>
  <si>
    <t xml:space="preserve">N.02</t>
  </si>
  <si>
    <t xml:space="preserve">Sind Berechtigungen von KI-Agenten und automatisierten Abläufen nach dem Prinzip minimaler Rechte beschränkt, und sind kritische Aktionen an eine menschliche Freigabe gebunden?</t>
  </si>
  <si>
    <t xml:space="preserve">Rechtekonzept für Agenten; Freigabepunkte für unumkehrbare Aktionen; Protokollierung.</t>
  </si>
  <si>
    <t xml:space="preserve">Rechtekonzept; Konfigurationsnachweis</t>
  </si>
  <si>
    <t xml:space="preserve">Art. 14; Art. 15</t>
  </si>
  <si>
    <t xml:space="preserve">23894: B.4 Risikoquelle Automatisierungsgrad; A.11 Ziel Sicherheit (Security)
22989: 5.3 Agent; 5.13 Autonomie, Heteronomie und Automatisierung</t>
  </si>
  <si>
    <t xml:space="preserve">OWASP Top 10 für LLM-Anwendungen 2025 (übermäßige Handlungsbefugnis)</t>
  </si>
  <si>
    <t xml:space="preserve">;B.4;A.11;</t>
  </si>
  <si>
    <t xml:space="preserve">N.03</t>
  </si>
  <si>
    <t xml:space="preserve">Werden KI-Systeme vor Inbetriebnahme und regelmäßig auf Sicherheit getestet (einschließlich Prompt Injection, Datenabfluss, adversariale Eingaben) und sind sie in Schwachstellen- und Patchmanagement einbezogen?</t>
  </si>
  <si>
    <t xml:space="preserve">Testprogramm für KI; in bestehende Sicherheitstests und das Schwachstellenmanagement einbinden.</t>
  </si>
  <si>
    <t xml:space="preserve">Testberichte; Maßnahmenverfolgung</t>
  </si>
  <si>
    <t xml:space="preserve">23894: A.11 Ziel Sicherheit (Security); A.9 Ziel Robustheit
22989: 5.16 KI-Verifizierung und -Validierung</t>
  </si>
  <si>
    <t xml:space="preserve">prEN 18282 (Entwurf); MITRE ATLAS</t>
  </si>
  <si>
    <t xml:space="preserve">;A.11;A.9;</t>
  </si>
  <si>
    <t xml:space="preserve">N.04</t>
  </si>
  <si>
    <t xml:space="preserve">Sind Entwicklungs-, Test- und Produktivumgebungen für KI getrennt, und werden Produktivdaten in Test nur pseudonymisiert oder synthetisch genutzt?</t>
  </si>
  <si>
    <t xml:space="preserve">Umgebungstrennung; Datenregel für Tests.</t>
  </si>
  <si>
    <t xml:space="preserve">Architekturdokumentation; Datenregel</t>
  </si>
  <si>
    <t xml:space="preserve">Art. 10</t>
  </si>
  <si>
    <t xml:space="preserve">A.6.2.4 Verifizierung und Validierung
A.7.6 Datenaufbereitung</t>
  </si>
  <si>
    <t xml:space="preserve">23894: A.4 Ziel Verfügbarkeit und Qualität von Trainings- und Testdaten
22989: 5.11.8 Validierung und Testdaten</t>
  </si>
  <si>
    <t xml:space="preserve">ISO/IEC 27001:2022 A.8.31, A.8.33</t>
  </si>
  <si>
    <t xml:space="preserve">;A.6.2.4;A.7.6;</t>
  </si>
  <si>
    <t xml:space="preserve">P.01</t>
  </si>
  <si>
    <t xml:space="preserve">P Revision, Nachweise und Berichterstattung</t>
  </si>
  <si>
    <t xml:space="preserve">Ist KI-Governance einschließlich KI-Verordnung im Prüfungsplan der internen Revision bzw. im internen Audit des KI-Managementsystems enthalten?</t>
  </si>
  <si>
    <t xml:space="preserve">Risikoorientierte Prüfungsplanung; Prüfer zu KI-spezifischen Prüfungshandlungen schulen.</t>
  </si>
  <si>
    <t xml:space="preserve">Prüfungsplan; Prüfberichte; Maßnahmenverfolgung</t>
  </si>
  <si>
    <t xml:space="preserve">23894: 5.6 Bewertung (Rahmenwerk)
31000: 5.6 Bewertung</t>
  </si>
  <si>
    <t xml:space="preserve">ISO 19011; IIA Standards</t>
  </si>
  <si>
    <t xml:space="preserve">;5.6;</t>
  </si>
  <si>
    <t xml:space="preserve">P.02</t>
  </si>
  <si>
    <t xml:space="preserve">Können die zentralen Nachweise (Inventar, Einstufungen, Risikoanalysen, Folgenabschätzungen, Schulungen, Verträge, Vorfälle) auf Anforderung der Aufsicht kurzfristig vorgelegt werden?</t>
  </si>
  <si>
    <t xml:space="preserve">Nachweisverzeichnis mit Ablageort und Verantwortlichen; regelmäßige Vollständigkeitsprüfung.</t>
  </si>
  <si>
    <t xml:space="preserve">Nachweisverzeichnis</t>
  </si>
  <si>
    <t xml:space="preserve">Art. 21; Art. 26 Abs. 12; Art. 74</t>
  </si>
  <si>
    <t xml:space="preserve">P.03</t>
  </si>
  <si>
    <t xml:space="preserve">Wird das Leitungsorgan regelmäßig über Stand der KI-Compliance, wesentliche Risiken, Vorfälle und offene Maßnahmen unterrichtet?</t>
  </si>
  <si>
    <t xml:space="preserve">Berichtsformat mit Ampel je Bereich; mindestens jährlich, bei wesentlichen Ereignissen anlassbezogen.</t>
  </si>
  <si>
    <t xml:space="preserve">Berichte an das Leitungsorgan</t>
  </si>
  <si>
    <t xml:space="preserve">9.3 Managementbewertung
A.8.3 Externe Berichterstattung</t>
  </si>
  <si>
    <t xml:space="preserve">;9.3;A.8.3;</t>
  </si>
  <si>
    <t xml:space="preserve">P.04</t>
  </si>
  <si>
    <t xml:space="preserve">Ist das Bußgeldrisiko zutreffend eingeschätzt (bis 35 Mio. Euro bzw. 7 % für verbotene Praktiken; bis 15 Mio. Euro bzw. 3 % für sonstige Pflichten; bis 7,5 Mio. Euro bzw. 1 % für falsche Angaben; bei KMU jeweils der niedrigere Betrag)?</t>
  </si>
  <si>
    <t xml:space="preserve">Einschätzung im Risikoregister; Verfahrensregeln nach KI-MIG berücksichtigen.</t>
  </si>
  <si>
    <t xml:space="preserve">Risikoregister</t>
  </si>
  <si>
    <t xml:space="preserve">Art. 99; Art. 101 (GPAI)</t>
  </si>
  <si>
    <t xml:space="preserve">6.1 Aktionen zum Umgang mit Risiken und Chancen</t>
  </si>
  <si>
    <t xml:space="preserve">23894: 6.4.3 Risikoanalyse</t>
  </si>
  <si>
    <t xml:space="preserve">;6.1;</t>
  </si>
  <si>
    <t xml:space="preserve">;6.4.3;</t>
  </si>
  <si>
    <t xml:space="preserve">P.05</t>
  </si>
  <si>
    <t xml:space="preserve">Ist bekannt, welche Behörde zuständig ist (Bundesnetzagentur als zentrale Marktüberwachungsbehörde und Anlaufstelle; für Produkte nach Anhang I die Behörden des Produktrechts; BaFin für KI im direkten Zusammenhang mit regulierter Finanztätigkeit), und ist ein Ansprechpartner benannt?</t>
  </si>
  <si>
    <t xml:space="preserve">29.07.2026</t>
  </si>
  <si>
    <t xml:space="preserve">Zuständigkeit je KI-System festhalten; Ansprechpartner benennen.</t>
  </si>
  <si>
    <t xml:space="preserve">Zuständigkeitsübersicht</t>
  </si>
  <si>
    <t xml:space="preserve">Art. 70; Art. 74 Abs. 6</t>
  </si>
  <si>
    <t xml:space="preserve">7.4 Kommunikation</t>
  </si>
  <si>
    <t xml:space="preserve">;7.4;</t>
  </si>
  <si>
    <t xml:space="preserve">Q.01</t>
  </si>
  <si>
    <t xml:space="preserve">Q Regulatorische Beobachtung</t>
  </si>
  <si>
    <t xml:space="preserve">Werden Änderungen an KI-Verordnung, Leitlinien, Verhaltenskodizes, harmonisierten Normen und nationalem Recht laufend beobachtet und auf Auswirkungen bewertet?</t>
  </si>
  <si>
    <t xml:space="preserve">Quellen festlegen (Amtsblatt, KI-Büro, Bundesnetzagentur, Fachaufsicht der Branche, CEN-CENELEC JTC 21); Bewertungsturnus; Zuständigkeit.</t>
  </si>
  <si>
    <t xml:space="preserve">Beobachtungsprotokoll; Bewertungen</t>
  </si>
  <si>
    <t xml:space="preserve">Art. 96 (Leitlinien); Art. 40, 41</t>
  </si>
  <si>
    <t xml:space="preserve">4.1 Verstehen der Organisation und ihres Kontexts
6.3 Planung von Änderungen</t>
  </si>
  <si>
    <t xml:space="preserve">23894: 6.3.3 Externer und interner Kontext; 5.7.1 Anpassen
31000: 5.7 Verbesserung</t>
  </si>
  <si>
    <t xml:space="preserve">;4.1;6.3;</t>
  </si>
  <si>
    <t xml:space="preserve">;6.3.3;5.7.1;</t>
  </si>
  <si>
    <t xml:space="preserve">Q.02</t>
  </si>
  <si>
    <t xml:space="preserve">Ist festgehalten, welche Normen bereits zur Konformitätsvermutung führen (Stand 14.10.2026: noch keine im Amtsblatt zitiert) und welche nur als Orientierung dienen?</t>
  </si>
  <si>
    <t xml:space="preserve">Normenliste pflegen; Bezug in technischer Dokumentation auf zitierte Fassungen beschränken.</t>
  </si>
  <si>
    <t xml:space="preserve">Normenliste</t>
  </si>
  <si>
    <t xml:space="preserve">Art. 40; Anhang IV Nr. 7</t>
  </si>
  <si>
    <t xml:space="preserve">EN 18286:2026; prEN 18228; prEN 18229; prEN 18282</t>
  </si>
  <si>
    <t xml:space="preserve">S.01</t>
  </si>
  <si>
    <t xml:space="preserve">S Branchenmodul Handel und E-Commerce</t>
  </si>
  <si>
    <t xml:space="preserve">Erkennen Kunden bei Chat, Telefon und automatisierten Antworten, dass sie mit einem KI-System kommunizieren?</t>
  </si>
  <si>
    <t xml:space="preserve">Hinweis spätestens bei der ersten Interaktion (Art. 50 Abs. 5); Anbieter des Systems vertraglich auf Art. 50 Abs. 1 verpflichten; regelbasierte Antworten ohne KI sind nicht erfasst.</t>
  </si>
  <si>
    <t xml:space="preserve">Screenshots; Kanalübersicht</t>
  </si>
  <si>
    <t xml:space="preserve">S.02</t>
  </si>
  <si>
    <t xml:space="preserve">Ist für Kauf auf Rechnung, Ratenkauf und Kundenkonten geklärt, welche Bonitätsprüfung natürlicher Personen dahinter steht und wer sie als Betreiber verantwortet?</t>
  </si>
  <si>
    <t xml:space="preserve">Zahlungs- und Auskunftsdienstleister befragen; Rolle festlegen; bei eigener Verantwortung Betreiberpflichten und Grundrechte-Folgenabschätzung umsetzen.</t>
  </si>
  <si>
    <t xml:space="preserve">Rollenvermerk; Anbieterauskunft</t>
  </si>
  <si>
    <t xml:space="preserve">Anhang III Nr. 5 Buchst. b; Art. 26; Art. 27</t>
  </si>
  <si>
    <t xml:space="preserve">Art. 22 DSGVO; Verbraucherkreditrecht nach dem Umsetzungsgesetz zur Richtlinie (EU) 2023/2225 (BGBl. 2026 I Nr. 139), anwendbar ab 20.11.2026; Ausnahme für unentgeltlichen Zahlungsaufschub des Händlers prüfen</t>
  </si>
  <si>
    <t xml:space="preserve">6.1.4 KI-System-Folgenabschätzung
A.10.2 Zuordnung von Verantwortlichkeiten</t>
  </si>
  <si>
    <t xml:space="preserve">;6.1.4;A.10.2;</t>
  </si>
  <si>
    <t xml:space="preserve">S.03</t>
  </si>
  <si>
    <t xml:space="preserve">Ist die Gestaltung von Shop, App und Werbung gegen die Verbote manipulativer Techniken und der Ausnutzung von Schwächen geprüft?</t>
  </si>
  <si>
    <t xml:space="preserve">Personalisierte Ansprache, Countdown-Mechaniken und Ansprache schutzbedürftiger Gruppen prüfen; dunkle Muster vermeiden.</t>
  </si>
  <si>
    <t xml:space="preserve">Prüfvermerk</t>
  </si>
  <si>
    <t xml:space="preserve">Art. 5 Abs. 1 Buchst. a, b</t>
  </si>
  <si>
    <t xml:space="preserve">UWG; Art. 25 Digital Services Act (Online-Plattformen)</t>
  </si>
  <si>
    <t xml:space="preserve">S.04</t>
  </si>
  <si>
    <t xml:space="preserve">Werden Kunden informiert, wenn ein Preis auf Grundlage automatisierter Entscheidungsfindung personalisiert wurde?</t>
  </si>
  <si>
    <t xml:space="preserve">Personalisierte Preise kennzeichnen; Verfahren dokumentieren.</t>
  </si>
  <si>
    <t xml:space="preserve">Hinweistext; Verfahrensbeschreibung</t>
  </si>
  <si>
    <t xml:space="preserve">Art. 246a § 1 Abs. 1 Satz 1 Nr. 6 EGBGB</t>
  </si>
  <si>
    <t xml:space="preserve">S.05</t>
  </si>
  <si>
    <t xml:space="preserve">Sind KI-erzeugte Bilder, Videos und Stimmen, die wirklichen Personen, Gegenständen, Orten, Einrichtungen oder Ereignissen ähneln und als echt erscheinen würden, in Werbung und Produktdarstellung offengelegt, auch irreführende KI-Produktbilder?</t>
  </si>
  <si>
    <t xml:space="preserve">Freigaberegel und Kennzeichnung festlegen; Irreführung nach Wettbewerbsrecht prüfen.</t>
  </si>
  <si>
    <t xml:space="preserve">Freigaberegel; Beispiele</t>
  </si>
  <si>
    <t xml:space="preserve">UWG §§ 5, 5a</t>
  </si>
  <si>
    <t xml:space="preserve">S.06</t>
  </si>
  <si>
    <t xml:space="preserve">Ist der Einsatz biometrischer Systeme in Filialen (Gesichtserkennung, Emotionserkennung, biometrische Kategorisierung) bewertet?</t>
  </si>
  <si>
    <t xml:space="preserve">Verbote 02.02.2025; Art. 50 Abs. 3 ab 02.08.2026; Hochrisiko ab 02.12.2027</t>
  </si>
  <si>
    <t xml:space="preserve">Fernidentifizierung, Emotionserkennung und Kategorisierung nach sensiblen Merkmalen als Hochrisiko nach Anhang III Nr. 1 einstufen; Kategorisierung, die auf Herkunft, politische Meinung, Religion oder sexuelle Ausrichtung schließt, ist verboten; Informationspflicht nach Art. 50 Abs. 3; Rechtsgrundlage nach Art. 9 DSGVO prüfen.</t>
  </si>
  <si>
    <t xml:space="preserve">Bewertungsvermerk; Datenschutz-Folgenabschätzung</t>
  </si>
  <si>
    <t xml:space="preserve">Art. 5 Abs. 1 Buchst. f, g; Art. 50 Abs. 3; Anhang III Nr. 1 Buchst. a bis c</t>
  </si>
  <si>
    <t xml:space="preserve">Art. 9, 35 DSGVO</t>
  </si>
  <si>
    <t xml:space="preserve">T.01</t>
  </si>
  <si>
    <t xml:space="preserve">T Beschäftigte (alle Arbeitgeber)</t>
  </si>
  <si>
    <t xml:space="preserve">Sind alle KI-Systeme erfasst, die über Einstellung, Auswahl, Beförderung, Kündigung oder Aufgabenzuweisung entscheiden oder Leistung und Verhalten von Beschäftigten überwachen und bewerten (Anhang III Nr. 4)?</t>
  </si>
  <si>
    <t xml:space="preserve">Bewerbermanagement, Talent- und Leistungsmanagement, Schichtplanung und Analysefunktionen in Kollaborationssoftware gezielt abfragen; Ergebnis im KI-Inventar festhalten.</t>
  </si>
  <si>
    <t xml:space="preserve">KI-Inventar mit Kennzeichnung Anhang III Nr. 4; Einstufungsvermerk</t>
  </si>
  <si>
    <t xml:space="preserve">Anhang III Nr. 4 Buchst. a und b; Art. 6 Abs. 2</t>
  </si>
  <si>
    <t xml:space="preserve">6.1.4 KI-System-Folgenabschätzung
A.5.4 Auswirkungen auf Einzelpersonen oder Gruppen</t>
  </si>
  <si>
    <t xml:space="preserve">;6.1.4;A.5.4;</t>
  </si>
  <si>
    <t xml:space="preserve">T.02</t>
  </si>
  <si>
    <t xml:space="preserve">Ist ausgeschlossen, dass Systeme Emotionen von Beschäftigten am Arbeitsplatz erkennen, sofern dies nicht aus medizinischen oder Sicherheitsgründen erfolgt?</t>
  </si>
  <si>
    <t xml:space="preserve">Funktionen zur Stimmungs-, Stress- oder Emotionsauswertung (Callcenter, Videokonferenz, Fahrerüberwachung) identifizieren und abschalten oder Ausnahme begründen.</t>
  </si>
  <si>
    <t xml:space="preserve">Prüfvermerk je System; Abschaltnachweis</t>
  </si>
  <si>
    <t xml:space="preserve">Art. 5 Abs. 1 Buchst. f; Leitlinien der Kommission zu verbotenen Praktiken (02/2025)</t>
  </si>
  <si>
    <t xml:space="preserve">T.03</t>
  </si>
  <si>
    <t xml:space="preserve">Werden Arbeitnehmervertretung und betroffene Beschäftigte vor Inbetriebnahme eines Hochrisiko-Systems am Arbeitsplatz informiert?</t>
  </si>
  <si>
    <t xml:space="preserve">Informationsschreiben und Zeitpunkt festlegen; mit dem Mitbestimmungsverfahren verbinden.</t>
  </si>
  <si>
    <t xml:space="preserve">Information an Betriebsrat und Beschäftigte mit Datum</t>
  </si>
  <si>
    <t xml:space="preserve">§ 90 Abs. 1 Nr. 3 BetrVG</t>
  </si>
  <si>
    <t xml:space="preserve">T.04</t>
  </si>
  <si>
    <t xml:space="preserve">Sind die Beteiligungsrechte des Betriebsrats bei KI gewahrt (technische Einrichtungen zur Leistungs- und Verhaltenskontrolle, Planung von KI, Auswahlrichtlinien, Hinzuziehung eines Sachverständigen)?</t>
  </si>
  <si>
    <t xml:space="preserve">Rahmenbetriebsvereinbarung zu KI prüfen oder abschließen; Einzelsysteme in Anlagen regeln.</t>
  </si>
  <si>
    <t xml:space="preserve">Betriebsvereinbarung; Protokolle der Beteiligung</t>
  </si>
  <si>
    <t xml:space="preserve">§ 87 Abs. 1 Nr. 6, § 90 Abs. 1 Nr. 3, § 95 Abs. 2a, § 80 Abs. 3 BetrVG</t>
  </si>
  <si>
    <t xml:space="preserve">4.2 Erfordernisse und Erwartungen interessierter Parteien
A.8.5 Informationen für interessierte Parteien</t>
  </si>
  <si>
    <t xml:space="preserve">;4.2;A.8.5;</t>
  </si>
  <si>
    <t xml:space="preserve">T.05</t>
  </si>
  <si>
    <t xml:space="preserve">Ist die Verarbeitung von Beschäftigtendaten durch KI datenschutzrechtlich bewertet, einschließlich automatisierter Einzelentscheidungen und Datenschutz-Folgenabschätzung?</t>
  </si>
  <si>
    <t xml:space="preserve">Rechtsgrundlage nach Art. 6 DSGVO festlegen; Art. 22 DSGVO prüfen; Datenschutz-Folgenabschätzung bei systematischer Überwachung oder Bewertung.</t>
  </si>
  <si>
    <t xml:space="preserve">Verzeichnis der Verarbeitungstätigkeiten; Datenschutz-Folgenabschätzung</t>
  </si>
  <si>
    <t xml:space="preserve">Art. 6, 22, 35, 88 DSGVO; § 26 BDSG (Abs. 1 Satz 1 nach EuGH C-34/21 nicht als eigenständige Rechtsgrundlage tragfähig; Einwilligung nach Abs. 2, Kollektivvereinbarungen nach Abs. 4)</t>
  </si>
  <si>
    <t xml:space="preserve">A.7.2 Daten für Entwicklung und Verbesserung
A.5.4 Auswirkungen auf Einzelpersonen oder Gruppen</t>
  </si>
  <si>
    <t xml:space="preserve">DSK-Orientierungshilfe KI und Datenschutz (05/2024)</t>
  </si>
  <si>
    <t xml:space="preserve">;A.7.2;A.5.4;</t>
  </si>
  <si>
    <t xml:space="preserve">T.06</t>
  </si>
  <si>
    <t xml:space="preserve">Werden KI-gestützte Personalentscheidungen auf Benachteiligung wegen eines in § 1 AGG genannten Merkmals geprüft und so dokumentiert, dass eine Entlastung im Streitfall möglich ist?</t>
  </si>
  <si>
    <t xml:space="preserve">Tests auf mittelbare Benachteiligung vor Einsatz und regelmäßig; menschliche Letztentscheidung; Dokumentation der Entscheidungsgründe.</t>
  </si>
  <si>
    <t xml:space="preserve">Testberichte; Entscheidungsdokumentation</t>
  </si>
  <si>
    <t xml:space="preserve">Art. 26 Abs. 4; Art. 4a Abs. 2 (Befugnis zur Verarbeitung besonderer Datenkategorien); Art. 10 Abs. 2 Buchst. f, g (Pflicht des Anbieters, Nachweis anfordern)</t>
  </si>
  <si>
    <t xml:space="preserve">§§ 1, 7, 22 AGG</t>
  </si>
  <si>
    <t xml:space="preserve">A.7.4 Qualität von Daten
A.5.4 Auswirkungen auf Einzelpersonen oder Gruppen</t>
  </si>
  <si>
    <t xml:space="preserve">ISO/IEC TR 24027:2021</t>
  </si>
  <si>
    <t xml:space="preserve">;A.7.4;A.5.4;</t>
  </si>
  <si>
    <t xml:space="preserve">T.07</t>
  </si>
  <si>
    <t xml:space="preserve">Erhalten Beschäftigte und Bewerber, über die ein Hochrisiko-System Entscheidungen trifft oder vorbereitet, die vorgeschriebenen Informationen und auf Verlangen eine Erläuterung?</t>
  </si>
  <si>
    <t xml:space="preserve">Informationstext in Bewerbungs- und Personalprozesse aufnehmen; Ablauf für Erläuterungsverlangen festlegen.</t>
  </si>
  <si>
    <t xml:space="preserve">Informationstexte; Bearbeitungsnachweise</t>
  </si>
  <si>
    <t xml:space="preserve">Art. 26 Abs. 11; Art. 86</t>
  </si>
  <si>
    <t xml:space="preserve">Art. 13, 14, 15 DSGVO</t>
  </si>
  <si>
    <t xml:space="preserve">T.08</t>
  </si>
  <si>
    <t xml:space="preserve">Nur Plattformarbeit: Sind die Vorgaben zum algorithmischen Management der Plattformarbeitsrichtlinie berücksichtigt?</t>
  </si>
  <si>
    <t xml:space="preserve">Informations-, Überwachungs- und Überprüfungspflichten zu automatisierten Systemen umsetzen; nationale Umsetzung beobachten.</t>
  </si>
  <si>
    <t xml:space="preserve">Umsetzungsvermerk</t>
  </si>
  <si>
    <t xml:space="preserve">Richtlinie (EU) 2024/2831 (Umsetzung bis 02.12.2026)</t>
  </si>
  <si>
    <t xml:space="preserve">Auswertung nach Bereichen</t>
  </si>
  <si>
    <t xml:space="preserve">Wird aus dem Blatt Checkliste berechnet; „nicht anwendbar“ zählt nicht zur Grundgesamtheit.</t>
  </si>
  <si>
    <t xml:space="preserve">Fragen</t>
  </si>
  <si>
    <t xml:space="preserve">in Umsetzung</t>
  </si>
  <si>
    <t xml:space="preserve">umgesetzt</t>
  </si>
  <si>
    <t xml:space="preserve">nachzubessern</t>
  </si>
  <si>
    <t xml:space="preserve">nicht anwendbar</t>
  </si>
  <si>
    <t xml:space="preserve">Umsetzungsgrad</t>
  </si>
  <si>
    <t xml:space="preserve">Gesamt</t>
  </si>
  <si>
    <t xml:space="preserve">Nach Rolle</t>
  </si>
  <si>
    <t xml:space="preserve">Abdeckung DIN EN ISO/IEC 42001:2026-08</t>
  </si>
  <si>
    <t xml:space="preserve">Anzahl der Prüffragen je Abschnitt bzw. Anhang-A-Steuerung; 0 = in dieser Checkliste nicht adressiert.</t>
  </si>
  <si>
    <t xml:space="preserve">Nr.</t>
  </si>
  <si>
    <t xml:space="preserve">Titel</t>
  </si>
  <si>
    <t xml:space="preserve">Teil</t>
  </si>
  <si>
    <t xml:space="preserve">Prüffragen</t>
  </si>
  <si>
    <t xml:space="preserve">davon umgesetzt</t>
  </si>
  <si>
    <t xml:space="preserve">4.1</t>
  </si>
  <si>
    <t xml:space="preserve">Verstehen der Organisation und ihres Kontexts</t>
  </si>
  <si>
    <t xml:space="preserve">Abschnitt 4</t>
  </si>
  <si>
    <t xml:space="preserve">4.2</t>
  </si>
  <si>
    <t xml:space="preserve">Erfordernisse und Erwartungen interessierter Parteien</t>
  </si>
  <si>
    <t xml:space="preserve">4.3</t>
  </si>
  <si>
    <t xml:space="preserve">Festlegen des Anwendungsbereichs des KI-Managementsystems</t>
  </si>
  <si>
    <t xml:space="preserve">4.4</t>
  </si>
  <si>
    <t xml:space="preserve">KI-Managementsystem</t>
  </si>
  <si>
    <t xml:space="preserve">5.1</t>
  </si>
  <si>
    <t xml:space="preserve">Führung und Verpflichtung</t>
  </si>
  <si>
    <t xml:space="preserve">Abschnitt 5</t>
  </si>
  <si>
    <t xml:space="preserve">5.2</t>
  </si>
  <si>
    <t xml:space="preserve">KI-Richtlinie</t>
  </si>
  <si>
    <t xml:space="preserve">5.3</t>
  </si>
  <si>
    <t xml:space="preserve">Rollen, Verantwortlichkeiten und Befugnisse</t>
  </si>
  <si>
    <t xml:space="preserve">6.1</t>
  </si>
  <si>
    <t xml:space="preserve">Aktionen zum Umgang mit Risiken und Chancen</t>
  </si>
  <si>
    <t xml:space="preserve">Abschnitt 6</t>
  </si>
  <si>
    <t xml:space="preserve">6.1.1</t>
  </si>
  <si>
    <t xml:space="preserve">Allgemeines (Risiken und Chancen)</t>
  </si>
  <si>
    <t xml:space="preserve">6.1.2</t>
  </si>
  <si>
    <t xml:space="preserve">KI-Risikobeurteilung</t>
  </si>
  <si>
    <t xml:space="preserve">6.1.3</t>
  </si>
  <si>
    <t xml:space="preserve">KI-Risikobehandlung</t>
  </si>
  <si>
    <t xml:space="preserve">6.1.4</t>
  </si>
  <si>
    <t xml:space="preserve">KI-System-Folgenabschätzung</t>
  </si>
  <si>
    <t xml:space="preserve">6.2</t>
  </si>
  <si>
    <t xml:space="preserve">KI-Ziele und Planung zu ihrer Erreichung</t>
  </si>
  <si>
    <t xml:space="preserve">6.3</t>
  </si>
  <si>
    <t xml:space="preserve">Planung von Änderungen</t>
  </si>
  <si>
    <t xml:space="preserve">7.1</t>
  </si>
  <si>
    <t xml:space="preserve">Ressourcen</t>
  </si>
  <si>
    <t xml:space="preserve">Abschnitt 7</t>
  </si>
  <si>
    <t xml:space="preserve">7.2</t>
  </si>
  <si>
    <t xml:space="preserve">Kompetenz</t>
  </si>
  <si>
    <t xml:space="preserve">7.3</t>
  </si>
  <si>
    <t xml:space="preserve">Bewusstsein</t>
  </si>
  <si>
    <t xml:space="preserve">7.4</t>
  </si>
  <si>
    <t xml:space="preserve">Kommunikation</t>
  </si>
  <si>
    <t xml:space="preserve">7.5</t>
  </si>
  <si>
    <t xml:space="preserve">Dokumentierte Information</t>
  </si>
  <si>
    <t xml:space="preserve">8.1</t>
  </si>
  <si>
    <t xml:space="preserve">Betriebliche Planung und Steuerung</t>
  </si>
  <si>
    <t xml:space="preserve">Abschnitt 8</t>
  </si>
  <si>
    <t xml:space="preserve">8.2</t>
  </si>
  <si>
    <t xml:space="preserve">KI-Risikobeurteilung (Betrieb)</t>
  </si>
  <si>
    <t xml:space="preserve">8.3</t>
  </si>
  <si>
    <t xml:space="preserve">KI-Risikobehandlung (Betrieb)</t>
  </si>
  <si>
    <t xml:space="preserve">8.4</t>
  </si>
  <si>
    <t xml:space="preserve">KI-System-Folgenabschätzung (Betrieb)</t>
  </si>
  <si>
    <t xml:space="preserve">9.1</t>
  </si>
  <si>
    <t xml:space="preserve">Überwachung, Messung, Analyse und Bewertung</t>
  </si>
  <si>
    <t xml:space="preserve">Abschnitt 9</t>
  </si>
  <si>
    <t xml:space="preserve">9.2</t>
  </si>
  <si>
    <t xml:space="preserve">Internes Audit</t>
  </si>
  <si>
    <t xml:space="preserve">9.3</t>
  </si>
  <si>
    <t xml:space="preserve">Managementbewertung</t>
  </si>
  <si>
    <t xml:space="preserve">10.1</t>
  </si>
  <si>
    <t xml:space="preserve">Fortlaufende Verbesserung</t>
  </si>
  <si>
    <t xml:space="preserve">Abschnitt 10</t>
  </si>
  <si>
    <t xml:space="preserve">10.2</t>
  </si>
  <si>
    <t xml:space="preserve">Nichtkonformität und Korrekturmaßnahmen</t>
  </si>
  <si>
    <t xml:space="preserve">A.2.2</t>
  </si>
  <si>
    <t xml:space="preserve">Anhang A</t>
  </si>
  <si>
    <t xml:space="preserve">A.2.3</t>
  </si>
  <si>
    <t xml:space="preserve">Angleichung an andere Organisationsrichtlinien</t>
  </si>
  <si>
    <t xml:space="preserve">A.2.4</t>
  </si>
  <si>
    <t xml:space="preserve">Überprüfung der KI-Richtlinie</t>
  </si>
  <si>
    <t xml:space="preserve">A.3.2</t>
  </si>
  <si>
    <t xml:space="preserve">KI-Rollen und -Verantwortlichkeiten</t>
  </si>
  <si>
    <t xml:space="preserve">A.3.3</t>
  </si>
  <si>
    <t xml:space="preserve">Melden von Bedenken</t>
  </si>
  <si>
    <t xml:space="preserve">A.4.2</t>
  </si>
  <si>
    <t xml:space="preserve">Ressourcendokumentation</t>
  </si>
  <si>
    <t xml:space="preserve">A.4.3</t>
  </si>
  <si>
    <t xml:space="preserve">Datenressourcen</t>
  </si>
  <si>
    <t xml:space="preserve">A.4.4</t>
  </si>
  <si>
    <t xml:space="preserve">Werkzeugressourcen</t>
  </si>
  <si>
    <t xml:space="preserve">A.4.5</t>
  </si>
  <si>
    <t xml:space="preserve">System- und Rechenressourcen</t>
  </si>
  <si>
    <t xml:space="preserve">A.4.6</t>
  </si>
  <si>
    <t xml:space="preserve">Personalressourcen</t>
  </si>
  <si>
    <t xml:space="preserve">A.5.2</t>
  </si>
  <si>
    <t xml:space="preserve">Prozess der KI-System-Folgenabschätzung</t>
  </si>
  <si>
    <t xml:space="preserve">A.5.3</t>
  </si>
  <si>
    <t xml:space="preserve">Dokumentation der KI-System-Folgenabschätzung</t>
  </si>
  <si>
    <t xml:space="preserve">A.5.4</t>
  </si>
  <si>
    <t xml:space="preserve">Auswirkungen auf Einzelpersonen oder Gruppen</t>
  </si>
  <si>
    <t xml:space="preserve">A.5.5</t>
  </si>
  <si>
    <t xml:space="preserve">Gesellschaftliche Auswirkungen</t>
  </si>
  <si>
    <t xml:space="preserve">A.6.1.2</t>
  </si>
  <si>
    <t xml:space="preserve">Ziele für eine verantwortungsvolle Entwicklung</t>
  </si>
  <si>
    <t xml:space="preserve">A.6.1.3</t>
  </si>
  <si>
    <t xml:space="preserve">Prozesse für verantwortungsvolle Gestaltung und Entwicklung</t>
  </si>
  <si>
    <t xml:space="preserve">A.6.2.2</t>
  </si>
  <si>
    <t xml:space="preserve">Anforderungen und Spezifikationen</t>
  </si>
  <si>
    <t xml:space="preserve">A.6.2.3</t>
  </si>
  <si>
    <t xml:space="preserve">Dokumentation der Gestaltung und Entwicklung</t>
  </si>
  <si>
    <t xml:space="preserve">A.6.2.4</t>
  </si>
  <si>
    <t xml:space="preserve">Verifizierung und Validierung</t>
  </si>
  <si>
    <t xml:space="preserve">A.6.2.5</t>
  </si>
  <si>
    <t xml:space="preserve">Bereitstellung des KI-Systems</t>
  </si>
  <si>
    <t xml:space="preserve">A.6.2.6</t>
  </si>
  <si>
    <t xml:space="preserve">Betrieb und Überwachung</t>
  </si>
  <si>
    <t xml:space="preserve">A.6.2.7</t>
  </si>
  <si>
    <t xml:space="preserve">Technische Dokumentation</t>
  </si>
  <si>
    <t xml:space="preserve">A.6.2.8</t>
  </si>
  <si>
    <t xml:space="preserve">Aufzeichnen von Ereignisprotokollen</t>
  </si>
  <si>
    <t xml:space="preserve">A.7.2</t>
  </si>
  <si>
    <t xml:space="preserve">Daten für Entwicklung und Verbesserung</t>
  </si>
  <si>
    <t xml:space="preserve">A.7.3</t>
  </si>
  <si>
    <t xml:space="preserve">Datenerfassung</t>
  </si>
  <si>
    <t xml:space="preserve">A.7.4</t>
  </si>
  <si>
    <t xml:space="preserve">Qualität von Daten</t>
  </si>
  <si>
    <t xml:space="preserve">A.7.5</t>
  </si>
  <si>
    <t xml:space="preserve">Datenherkunft</t>
  </si>
  <si>
    <t xml:space="preserve">A.7.6</t>
  </si>
  <si>
    <t xml:space="preserve">Datenaufbereitung</t>
  </si>
  <si>
    <t xml:space="preserve">A.8.2</t>
  </si>
  <si>
    <t xml:space="preserve">Systemdokumentation und Informationen für Benutzer</t>
  </si>
  <si>
    <t xml:space="preserve">A.8.3</t>
  </si>
  <si>
    <t xml:space="preserve">Externe Berichterstattung</t>
  </si>
  <si>
    <t xml:space="preserve">A.8.4</t>
  </si>
  <si>
    <t xml:space="preserve">Meldung von Vorfällen</t>
  </si>
  <si>
    <t xml:space="preserve">A.8.5</t>
  </si>
  <si>
    <t xml:space="preserve">Informationen für interessierte Parteien</t>
  </si>
  <si>
    <t xml:space="preserve">A.9.2</t>
  </si>
  <si>
    <t xml:space="preserve">Prozesse für die verantwortungsvolle Nutzung</t>
  </si>
  <si>
    <t xml:space="preserve">A.9.3</t>
  </si>
  <si>
    <t xml:space="preserve">Ziele für eine verantwortungsvolle Nutzung</t>
  </si>
  <si>
    <t xml:space="preserve">A.9.4</t>
  </si>
  <si>
    <t xml:space="preserve">Bestimmungsgemäße Verwendung</t>
  </si>
  <si>
    <t xml:space="preserve">A.10.2</t>
  </si>
  <si>
    <t xml:space="preserve">Zuordnung von Verantwortlichkeiten</t>
  </si>
  <si>
    <t xml:space="preserve">A.10.3</t>
  </si>
  <si>
    <t xml:space="preserve">Lieferanten</t>
  </si>
  <si>
    <t xml:space="preserve">A.10.4</t>
  </si>
  <si>
    <t xml:space="preserve">Kunden</t>
  </si>
  <si>
    <t xml:space="preserve">Abdeckung DIN EN ISO/IEC 23894:2025-07</t>
  </si>
  <si>
    <t xml:space="preserve">Leitfaden, keine Anforderungsnorm; Abschnitte 5 und 6 folgen der Struktur von DIN ISO 31000:2018-10. Branchenmodule ohne eigene Zuordnung.</t>
  </si>
  <si>
    <t xml:space="preserve">4</t>
  </si>
  <si>
    <t xml:space="preserve">Grundsätze des KI-Risikomanagements</t>
  </si>
  <si>
    <t xml:space="preserve">Integration</t>
  </si>
  <si>
    <t xml:space="preserve">5.4.1</t>
  </si>
  <si>
    <t xml:space="preserve">Verstehen der Organisation und ihres Kontextes</t>
  </si>
  <si>
    <t xml:space="preserve">5.4.2</t>
  </si>
  <si>
    <t xml:space="preserve">Artikulieren der Risikomanagementverpflichtung</t>
  </si>
  <si>
    <t xml:space="preserve">5.4.3</t>
  </si>
  <si>
    <t xml:space="preserve">Rollen, Befugnisse, Verantwortlichkeiten</t>
  </si>
  <si>
    <t xml:space="preserve">5.4.4</t>
  </si>
  <si>
    <t xml:space="preserve">Zuordnung von Ressourcen</t>
  </si>
  <si>
    <t xml:space="preserve">5.4.5</t>
  </si>
  <si>
    <t xml:space="preserve">Kommunikation und Konsultation (Rahmenwerk)</t>
  </si>
  <si>
    <t xml:space="preserve">5.5</t>
  </si>
  <si>
    <t xml:space="preserve">Implementierung</t>
  </si>
  <si>
    <t xml:space="preserve">5.6</t>
  </si>
  <si>
    <t xml:space="preserve">Bewertung (Rahmenwerk)</t>
  </si>
  <si>
    <t xml:space="preserve">5.7.1</t>
  </si>
  <si>
    <t xml:space="preserve">Anpassen</t>
  </si>
  <si>
    <t xml:space="preserve">5.7.2</t>
  </si>
  <si>
    <t xml:space="preserve">Fortlaufendes Verbessern</t>
  </si>
  <si>
    <t xml:space="preserve">Kommunikation und Konsultation</t>
  </si>
  <si>
    <t xml:space="preserve">6.3.2</t>
  </si>
  <si>
    <t xml:space="preserve">Festlegen des Anwendungsbereichs</t>
  </si>
  <si>
    <t xml:space="preserve">6.3.3</t>
  </si>
  <si>
    <t xml:space="preserve">Externer und interner Kontext</t>
  </si>
  <si>
    <t xml:space="preserve">6.3.4</t>
  </si>
  <si>
    <t xml:space="preserve">Festlegen von Risikokriterien</t>
  </si>
  <si>
    <t xml:space="preserve">6.4.2</t>
  </si>
  <si>
    <t xml:space="preserve">Risikoidentifikation</t>
  </si>
  <si>
    <t xml:space="preserve">6.4.3</t>
  </si>
  <si>
    <t xml:space="preserve">Risikoanalyse</t>
  </si>
  <si>
    <t xml:space="preserve">6.4.4</t>
  </si>
  <si>
    <t xml:space="preserve">Risikobewertung</t>
  </si>
  <si>
    <t xml:space="preserve">6.5.2</t>
  </si>
  <si>
    <t xml:space="preserve">Auswahl von Maßnahmen zur Risikobehandlung</t>
  </si>
  <si>
    <t xml:space="preserve">6.5.3</t>
  </si>
  <si>
    <t xml:space="preserve">Pläne zur Risikobehandlung</t>
  </si>
  <si>
    <t xml:space="preserve">6.6</t>
  </si>
  <si>
    <t xml:space="preserve">Überwachen und Überprüfen</t>
  </si>
  <si>
    <t xml:space="preserve">6.7</t>
  </si>
  <si>
    <t xml:space="preserve">Aufzeichnen und Berichten</t>
  </si>
  <si>
    <t xml:space="preserve">A.2</t>
  </si>
  <si>
    <t xml:space="preserve">Ziel Verantwortlichkeit</t>
  </si>
  <si>
    <t xml:space="preserve">A.3</t>
  </si>
  <si>
    <t xml:space="preserve">Ziel KI-Expertise</t>
  </si>
  <si>
    <t xml:space="preserve">A.4</t>
  </si>
  <si>
    <t xml:space="preserve">Ziel Verfügbarkeit und Qualität von Trainings- und Testdaten</t>
  </si>
  <si>
    <t xml:space="preserve">A.5</t>
  </si>
  <si>
    <t xml:space="preserve">Ziel Auswirkung auf die Umwelt</t>
  </si>
  <si>
    <t xml:space="preserve">A.6</t>
  </si>
  <si>
    <t xml:space="preserve">Ziel Fairness</t>
  </si>
  <si>
    <t xml:space="preserve">A.7</t>
  </si>
  <si>
    <t xml:space="preserve">Ziel Instandhaltungsfreundlichkeit</t>
  </si>
  <si>
    <t xml:space="preserve">A.8</t>
  </si>
  <si>
    <t xml:space="preserve">Ziel Datenschutz</t>
  </si>
  <si>
    <t xml:space="preserve">A.9</t>
  </si>
  <si>
    <t xml:space="preserve">Ziel Robustheit</t>
  </si>
  <si>
    <t xml:space="preserve">A.10</t>
  </si>
  <si>
    <t xml:space="preserve">Ziel Sicherheit (Safety)</t>
  </si>
  <si>
    <t xml:space="preserve">A.11</t>
  </si>
  <si>
    <t xml:space="preserve">Ziel Sicherheit (Security)</t>
  </si>
  <si>
    <t xml:space="preserve">A.12</t>
  </si>
  <si>
    <t xml:space="preserve">Ziel Transparenz und Erklärbarkeit</t>
  </si>
  <si>
    <t xml:space="preserve">B.2</t>
  </si>
  <si>
    <t xml:space="preserve">Risikoquelle Komplexität der Umgebung</t>
  </si>
  <si>
    <t xml:space="preserve">B.3</t>
  </si>
  <si>
    <t xml:space="preserve">Risikoquelle fehlende Transparenz</t>
  </si>
  <si>
    <t xml:space="preserve">B.4</t>
  </si>
  <si>
    <t xml:space="preserve">Risikoquelle Automatisierungsgrad</t>
  </si>
  <si>
    <t xml:space="preserve">B.5</t>
  </si>
  <si>
    <t xml:space="preserve">Risikoquellen maschinelles Lernen</t>
  </si>
  <si>
    <t xml:space="preserve">B.6</t>
  </si>
  <si>
    <t xml:space="preserve">Risikoquelle Hardware</t>
  </si>
  <si>
    <t xml:space="preserve">B.7</t>
  </si>
  <si>
    <t xml:space="preserve">Risikoquelle Lebenszyklusprobleme</t>
  </si>
  <si>
    <t xml:space="preserve">B.8</t>
  </si>
  <si>
    <t xml:space="preserve">Risikoquelle technologische Reife</t>
  </si>
  <si>
    <t xml:space="preserve">C</t>
  </si>
  <si>
    <t xml:space="preserve">Risikomanagement und Lebenszyklus (Tabelle C.1)</t>
  </si>
  <si>
    <t xml:space="preserve">Geltungstermine</t>
  </si>
  <si>
    <t xml:space="preserve">Stand 14.10.2026; Termine nach KI-VO i. d. F. VO (EU) 2026/1744 und Fachrecht der Branche</t>
  </si>
  <si>
    <t xml:space="preserve">Datum</t>
  </si>
  <si>
    <t xml:space="preserve">Was gilt</t>
  </si>
  <si>
    <t xml:space="preserve">Stand am 14.10.2026</t>
  </si>
  <si>
    <t xml:space="preserve">Allgemeine Bestimmungen, KI-Kompetenz, Verbote nach Art. 5 Abs. 1</t>
  </si>
  <si>
    <t xml:space="preserve">Art. 113 Buchst. a</t>
  </si>
  <si>
    <t xml:space="preserve">GPAI-Pflichten, Governance, Sanktionen</t>
  </si>
  <si>
    <t xml:space="preserve">Art. 113 Buchst. b</t>
  </si>
  <si>
    <t xml:space="preserve">Inkrafttreten Digital Omnibus: u. a. Art. 4 neu gefasst, Art. 4a (Daten zur Verzerrungskorrektur), erweiterte Zuständigkeit des KI-Büros</t>
  </si>
  <si>
    <t xml:space="preserve">VO (EU) 2026/1744</t>
  </si>
  <si>
    <t xml:space="preserve">KI-MIG in Kraft: Bundesnetzagentur zentrale Marktüberwachungsbehörde</t>
  </si>
  <si>
    <t xml:space="preserve">KI-MIG, BGBl. 2026 I Nr. 223</t>
  </si>
  <si>
    <t xml:space="preserve">Allgemeine Geltung; Transparenzpflichten nach Art. 50; Durchsetzung durch nationale Marktüberwachung</t>
  </si>
  <si>
    <t xml:space="preserve">Art. 113; Art. 50</t>
  </si>
  <si>
    <t xml:space="preserve">Neue Verbraucherkreditrichtlinie anzuwenden</t>
  </si>
  <si>
    <t xml:space="preserve">RL (EU) 2023/2225</t>
  </si>
  <si>
    <t xml:space="preserve">Neue Verbotsnorm (Darstellungen sexuellen Kindesmissbrauchs, nicht einvernehmliche intime Inhalte); Kennzeichnungspflicht Art. 50 Abs. 2 für vor dem 02.08.2026 in Verkehr gebrachte Systeme</t>
  </si>
  <si>
    <t xml:space="preserve">Art. 5, Art. 50 Abs. 2 i. d. F. VO (EU) 2026/1744</t>
  </si>
  <si>
    <t xml:space="preserve">Umsetzungsfrist Plattformarbeitsrichtlinie (nur Plattformarbeit)</t>
  </si>
  <si>
    <t xml:space="preserve">RL (EU) 2024/2831</t>
  </si>
  <si>
    <t xml:space="preserve">Altbestand GPAI-Modelle (vor 02.08.2025 in Verkehr gebracht); KI-Reallabore; Leitlinien zur Einstufung nach Art. 6</t>
  </si>
  <si>
    <t xml:space="preserve">Art. 111 Abs. 3; Art. 57; Art. 6 Abs. 5</t>
  </si>
  <si>
    <t xml:space="preserve">Leitfaden der Kommission zum Plan für die Beobachtung nach Inverkehrbringen</t>
  </si>
  <si>
    <t xml:space="preserve">Art. 72 i. d. F. VO (EU) 2026/1744</t>
  </si>
  <si>
    <t xml:space="preserve">Hochrisiko-KI nach Art. 6 Abs. 2 und Anhang III: Kapitel III Abschnitte 1 bis 3</t>
  </si>
  <si>
    <t xml:space="preserve">Art. 113 i. d. F. VO (EU) 2026/1744</t>
  </si>
  <si>
    <t xml:space="preserve">Hochrisiko-KI nach Art. 6 Abs. 1 und Anhang I</t>
  </si>
  <si>
    <t xml:space="preserve">Normen, Leitlinien und Quellen</t>
  </si>
  <si>
    <t xml:space="preserve">Verbindlichkeit beachten: nur Rechtsakte sind verbindlich; Normen wirken erst mit Zitierung im Amtsblatt als Konformitätsvermutung.</t>
  </si>
  <si>
    <t xml:space="preserve">Quelle</t>
  </si>
  <si>
    <t xml:space="preserve">Art</t>
  </si>
  <si>
    <t xml:space="preserve">Stand / Status</t>
  </si>
  <si>
    <t xml:space="preserve">Verwendung in der Checkliste</t>
  </si>
  <si>
    <t xml:space="preserve">Grundlage der Verweise</t>
  </si>
  <si>
    <t xml:space="preserve">Verordnung (EU) 2024/1689 (KI-Verordnung)</t>
  </si>
  <si>
    <t xml:space="preserve">Rechtsakt, verbindlich</t>
  </si>
  <si>
    <t xml:space="preserve">in Kraft seit 01.08.2024</t>
  </si>
  <si>
    <t xml:space="preserve">Grundlage</t>
  </si>
  <si>
    <t xml:space="preserve">Öffentlich zugänglicher Rechtsakt; Fundstellen nach Wortlaut</t>
  </si>
  <si>
    <t xml:space="preserve">Verordnung (EU) 2026/1744 (Digital Omnibus zu KI)</t>
  </si>
  <si>
    <t xml:space="preserve">ABl. 24.07.2026; in Kraft 27.07.2026</t>
  </si>
  <si>
    <t xml:space="preserve">Fristen, Art. 4, Art. 4a, Art. 5, Art. 50 Abs. 2</t>
  </si>
  <si>
    <t xml:space="preserve">Stand per Recherche am 14.10.2026 (amtliche Quellen und Fachveröffentlichungen); konsolidierten Text vor Abschluss prüfen</t>
  </si>
  <si>
    <t xml:space="preserve">KI-MIG (Gesetz zur Marktüberwachung und Innovationsförderung von KI)</t>
  </si>
  <si>
    <t xml:space="preserve">Bundesgesetz</t>
  </si>
  <si>
    <t xml:space="preserve">BGBl. 2026 I Nr. 223; in Kraft 29.07.2026</t>
  </si>
  <si>
    <t xml:space="preserve">Zuständigkeit BNetzA</t>
  </si>
  <si>
    <t xml:space="preserve">Leitlinien der Kommission zur Definition eines KI-Systems</t>
  </si>
  <si>
    <t xml:space="preserve">Leitlinie, nicht verbindlich</t>
  </si>
  <si>
    <t xml:space="preserve">02/2025</t>
  </si>
  <si>
    <t xml:space="preserve">Bereich A</t>
  </si>
  <si>
    <t xml:space="preserve">Leitlinien der Kommission zu verbotenen Praktiken</t>
  </si>
  <si>
    <t xml:space="preserve">02/2025; Aktualisierung wegen neuer Verbotsnorm zu erwarten</t>
  </si>
  <si>
    <t xml:space="preserve">Bereich B</t>
  </si>
  <si>
    <t xml:space="preserve">Leitlinien der Kommission zur Einstufung von Hochrisiko-KI</t>
  </si>
  <si>
    <t xml:space="preserve">Entwurf</t>
  </si>
  <si>
    <t xml:space="preserve">Entwurf 19.05.2026; endgültig bis 02.08.2027</t>
  </si>
  <si>
    <t xml:space="preserve">Bereich C</t>
  </si>
  <si>
    <t xml:space="preserve">Leitlinien der Kommission zu Art. 50 und Verhaltenskodex zur Transparenz KI-generierter Inhalte</t>
  </si>
  <si>
    <t xml:space="preserve">Leitlinie bzw. freiwilliger Kodex</t>
  </si>
  <si>
    <t xml:space="preserve">Leitlinien 20.07.2026</t>
  </si>
  <si>
    <t xml:space="preserve">GPAI-Verhaltenskodex und Leitlinien zu Pflichten der GPAI-Anbieter</t>
  </si>
  <si>
    <t xml:space="preserve">freiwilliger Kodex bzw. Leitlinie</t>
  </si>
  <si>
    <t xml:space="preserve">07/2025</t>
  </si>
  <si>
    <t xml:space="preserve">Bereich M</t>
  </si>
  <si>
    <t xml:space="preserve">DIN EN ISO/IEC 42001:2026-08 (= ISO/IEC 42001:2023)</t>
  </si>
  <si>
    <t xml:space="preserve">Norm, freiwillig, zertifizierbar</t>
  </si>
  <si>
    <t xml:space="preserve">EN angenommen 13.03.2026; keine Konformitätsvermutung nach KI-VO</t>
  </si>
  <si>
    <t xml:space="preserve">ISO-Spalte</t>
  </si>
  <si>
    <t xml:space="preserve">Am Normtext abgeglichen (lizenzierte DIN-Fassung lag vor); Verweise auf Abschnittsebene</t>
  </si>
  <si>
    <t xml:space="preserve">EN 18286:2026 Qualitätsmanagementsystem für Zwecke der KI-Verordnung</t>
  </si>
  <si>
    <t xml:space="preserve">Europäische Norm</t>
  </si>
  <si>
    <t xml:space="preserve">veröffentlicht 22.07.2026; im ABl. noch nicht zitiert</t>
  </si>
  <si>
    <t xml:space="preserve">Art. 17 (Anbieter)</t>
  </si>
  <si>
    <t xml:space="preserve">Nur öffentliche Angaben zu Status und Gegenstand; Normtext nicht eingesehen</t>
  </si>
  <si>
    <t xml:space="preserve">prEN 18228 (Risikomanagement), prEN 18229 (Vertrauenswürdigkeit), prEN 18282 (Cybersicherheit)</t>
  </si>
  <si>
    <t xml:space="preserve">Normentwürfe CEN-CENELEC JTC 21</t>
  </si>
  <si>
    <t xml:space="preserve">Entwurf; teils bei Umfrage abgelehnt (Sommer 2026)</t>
  </si>
  <si>
    <t xml:space="preserve">nur Orientierung</t>
  </si>
  <si>
    <t xml:space="preserve">DIN EN ISO/IEC 23894:2025-07 (= ISO/IEC 23894:2023) Leitlinien für KI-Risikomanagement</t>
  </si>
  <si>
    <t xml:space="preserve">Norm, Leitfaden, nicht zertifizierbar</t>
  </si>
  <si>
    <t xml:space="preserve">EN angenommen 12.02.2024</t>
  </si>
  <si>
    <t xml:space="preserve">Spalte Risikomanagement; Blatt Abdeckung</t>
  </si>
  <si>
    <t xml:space="preserve">DIN ISO 31000:2018-10 Risikomanagement, Leitlinien</t>
  </si>
  <si>
    <t xml:space="preserve">veröffentlicht</t>
  </si>
  <si>
    <t xml:space="preserve">Grundstruktur Rahmenwerk und Prozess</t>
  </si>
  <si>
    <t xml:space="preserve">DIN EN ISO/IEC 22989:2024-09 (= ISO/IEC 22989:2022) Konzepte und Terminologie der KI</t>
  </si>
  <si>
    <t xml:space="preserve">Norm, Begriffe</t>
  </si>
  <si>
    <t xml:space="preserve">EN angenommen 26.06.2023</t>
  </si>
  <si>
    <t xml:space="preserve">Begriffe, Rollen, Lebenszyklus</t>
  </si>
  <si>
    <t xml:space="preserve">ISO/IEC 42005:2025 (KI-System-Folgenabschätzung)</t>
  </si>
  <si>
    <t xml:space="preserve">Norm, Leitfaden</t>
  </si>
  <si>
    <t xml:space="preserve">Bereiche F, I</t>
  </si>
  <si>
    <t xml:space="preserve">Nach öffentlich verfügbaren Angaben referenziert (Titel, Gegenstand); nicht im Einzelnen abgeglichen</t>
  </si>
  <si>
    <t xml:space="preserve">ISO/IEC 42006:2025 (Anforderungen an Zertifizierungsstellen)</t>
  </si>
  <si>
    <t xml:space="preserve">Norm</t>
  </si>
  <si>
    <t xml:space="preserve">Bereich D</t>
  </si>
  <si>
    <t xml:space="preserve">ISO/IEC 5338:2023; ISO/IEC 38507:2022</t>
  </si>
  <si>
    <t xml:space="preserve">Lebenszyklus, Governance</t>
  </si>
  <si>
    <t xml:space="preserve">ISO/IEC 5259-1 bis -4; ISO/IEC 8183:2023; ISO/IEC TR 24027:2021; ISO/IEC TS 12791:2024; ISO/IEC 25059:2023</t>
  </si>
  <si>
    <t xml:space="preserve">Daten, Verzerrung, Qualität</t>
  </si>
  <si>
    <t xml:space="preserve">ISO/IEC 27001:2022, 27002:2022, 27701; ISO 22301</t>
  </si>
  <si>
    <t xml:space="preserve">Sicherheit, Datenschutz, Kontinuität</t>
  </si>
  <si>
    <t xml:space="preserve">Rahmenwerk (USA), freiwillig</t>
  </si>
  <si>
    <t xml:space="preserve">2023; 2024</t>
  </si>
  <si>
    <t xml:space="preserve">Risikokatalog</t>
  </si>
  <si>
    <t xml:space="preserve">OWASP Top 10 für LLM-Anwendungen 2025; MITRE ATLAS; BSI AIC4</t>
  </si>
  <si>
    <t xml:space="preserve">Fachliche Kataloge</t>
  </si>
  <si>
    <t xml:space="preserve">Sicherheitstests, Anbieterbewertung</t>
  </si>
  <si>
    <t xml:space="preserve">Verbraucherkreditrichtlinie (EU) 2023/2225 und deutsches Umsetzungsgesetz (BGBl. 2026 I Nr. 139)</t>
  </si>
  <si>
    <t xml:space="preserve">Richtlinie bzw. Bundesgesetz</t>
  </si>
  <si>
    <t xml:space="preserve">anzuwenden ab 20.11.2026</t>
  </si>
  <si>
    <t xml:space="preserve">Nach Wortlaut bzw. öffentlich verfügbaren Angaben referenziert; Stand per Recherche am 14.10.2026; vor Abschluss am Original prüfen</t>
  </si>
  <si>
    <t xml:space="preserve">Digital Services Act (EU) 2022/2065</t>
  </si>
  <si>
    <t xml:space="preserve">anwendbar seit 17.02.2024</t>
  </si>
  <si>
    <t xml:space="preserve">Betriebsverfassungsgesetz, AGG, DSGVO und BDSG</t>
  </si>
  <si>
    <t xml:space="preserve">Bundes- bzw. EU-Recht</t>
  </si>
  <si>
    <t xml:space="preserve">in Kraft</t>
  </si>
  <si>
    <t xml:space="preserve">Richtlinie (EU) 2024/2831 (Plattformarbeit)</t>
  </si>
  <si>
    <t xml:space="preserve">Richtlinie</t>
  </si>
  <si>
    <t xml:space="preserve">Umsetzung bis 02.12.2026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</si>
</sst>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General"/>
    <numFmt numFmtId="167" formatCode="dd\.mm\.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545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B2545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FFF6D5"/>
        <bgColor rgb="FFF7F7F7"/>
      </patternFill>
    </fill>
    <fill>
      <patternFill patternType="solid">
        <fgColor rgb="FFF7F7F7"/>
        <bgColor rgb="FFFFFFFF"/>
      </patternFill>
    </fill>
    <fill>
      <patternFill patternType="solid">
        <fgColor rgb="FFE8EEF7"/>
        <bgColor rgb="FFF7F7F7"/>
      </patternFill>
    </fill>
    <fill>
      <patternFill patternType="solid">
        <fgColor rgb="FFFFEB9C"/>
        <bgColor rgb="FFFFF6D5"/>
      </patternFill>
    </fill>
    <fill>
      <patternFill patternType="solid">
        <fgColor rgb="FFC6EFCE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0B2545"/>
          <bgColor rgb="FF000000"/>
        </patternFill>
      </fill>
    </dxf>
    <dxf>
      <fill>
        <patternFill patternType="solid">
          <fgColor rgb="FFE8EEF7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D9D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6D5"/>
      <rgbColor rgb="FFE8EEF7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555"/>
      <rgbColor rgb="FFC8A951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61.5" hidden="false" customHeight="true" outlineLevel="0" collapsed="false">
      <c r="A4" s="3" t="s">
        <v>2</v>
      </c>
      <c r="B4" s="4" t="s">
        <v>3</v>
      </c>
    </row>
    <row r="5" customFormat="false" ht="61.5" hidden="false" customHeight="true" outlineLevel="0" collapsed="false">
      <c r="A5" s="3" t="s">
        <v>4</v>
      </c>
      <c r="B5" s="4" t="s">
        <v>5</v>
      </c>
    </row>
    <row r="6" customFormat="false" ht="61.5" hidden="false" customHeight="true" outlineLevel="0" collapsed="false">
      <c r="A6" s="3" t="s">
        <v>6</v>
      </c>
      <c r="B6" s="4" t="s">
        <v>7</v>
      </c>
    </row>
    <row r="7" customFormat="false" ht="61.5" hidden="false" customHeight="true" outlineLevel="0" collapsed="false">
      <c r="A7" s="3" t="s">
        <v>8</v>
      </c>
      <c r="B7" s="4" t="s">
        <v>9</v>
      </c>
    </row>
    <row r="8" customFormat="false" ht="61.5" hidden="false" customHeight="true" outlineLevel="0" collapsed="false">
      <c r="A8" s="3" t="s">
        <v>10</v>
      </c>
      <c r="B8" s="4" t="s">
        <v>11</v>
      </c>
    </row>
    <row r="9" customFormat="false" ht="61.5" hidden="false" customHeight="true" outlineLevel="0" collapsed="false">
      <c r="A9" s="3" t="s">
        <v>12</v>
      </c>
      <c r="B9" s="4" t="s">
        <v>13</v>
      </c>
    </row>
    <row r="10" customFormat="false" ht="61.5" hidden="false" customHeight="true" outlineLevel="0" collapsed="false">
      <c r="A10" s="3" t="s">
        <v>14</v>
      </c>
      <c r="B10" s="4" t="s">
        <v>15</v>
      </c>
    </row>
    <row r="11" customFormat="false" ht="61.5" hidden="false" customHeight="true" outlineLevel="0" collapsed="false">
      <c r="A11" s="3" t="s">
        <v>16</v>
      </c>
      <c r="B11" s="4" t="s">
        <v>17</v>
      </c>
    </row>
    <row r="12" customFormat="false" ht="61.5" hidden="false" customHeight="true" outlineLevel="0" collapsed="false">
      <c r="A12" s="3" t="s">
        <v>18</v>
      </c>
      <c r="B12" s="4" t="s">
        <v>19</v>
      </c>
    </row>
    <row r="13" customFormat="false" ht="61.5" hidden="false" customHeight="true" outlineLevel="0" collapsed="false">
      <c r="A13" s="3" t="s">
        <v>20</v>
      </c>
      <c r="B13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0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5" min="5" style="0" width="38"/>
    <col collapsed="false" customWidth="true" hidden="false" outlineLevel="0" max="6" min="6" style="0" width="14"/>
    <col collapsed="false" customWidth="true" hidden="false" outlineLevel="0" max="7" min="7" style="0" width="40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23.85" hidden="false" customHeight="false" outlineLevel="0" collapsed="false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 customFormat="false" ht="43.5" hidden="false" customHeight="true" outlineLevel="0" collapsed="false">
      <c r="A5" s="6" t="n">
        <v>1</v>
      </c>
      <c r="B5" s="6" t="s">
        <v>31</v>
      </c>
      <c r="C5" s="6" t="s">
        <v>32</v>
      </c>
      <c r="D5" s="6" t="s">
        <v>33</v>
      </c>
      <c r="E5" s="6" t="s">
        <v>34</v>
      </c>
      <c r="F5" s="7"/>
      <c r="G5" s="7"/>
    </row>
    <row r="6" customFormat="false" ht="43.5" hidden="false" customHeight="true" outlineLevel="0" collapsed="false">
      <c r="A6" s="6" t="n">
        <v>2</v>
      </c>
      <c r="B6" s="6" t="s">
        <v>35</v>
      </c>
      <c r="C6" s="6" t="s">
        <v>36</v>
      </c>
      <c r="D6" s="6" t="s">
        <v>37</v>
      </c>
      <c r="E6" s="6" t="s">
        <v>38</v>
      </c>
      <c r="F6" s="7"/>
      <c r="G6" s="7"/>
    </row>
    <row r="7" customFormat="false" ht="43.5" hidden="false" customHeight="true" outlineLevel="0" collapsed="false">
      <c r="A7" s="6" t="n">
        <v>3</v>
      </c>
      <c r="B7" s="6" t="s">
        <v>39</v>
      </c>
      <c r="C7" s="6" t="s">
        <v>40</v>
      </c>
      <c r="D7" s="6" t="s">
        <v>41</v>
      </c>
      <c r="E7" s="6" t="s">
        <v>42</v>
      </c>
      <c r="F7" s="7"/>
      <c r="G7" s="7"/>
    </row>
    <row r="8" customFormat="false" ht="43.5" hidden="false" customHeight="true" outlineLevel="0" collapsed="false">
      <c r="A8" s="6" t="n">
        <v>4</v>
      </c>
      <c r="B8" s="6" t="s">
        <v>43</v>
      </c>
      <c r="C8" s="6" t="s">
        <v>44</v>
      </c>
      <c r="D8" s="6" t="s">
        <v>45</v>
      </c>
      <c r="E8" s="6" t="s">
        <v>46</v>
      </c>
      <c r="F8" s="7"/>
      <c r="G8" s="7"/>
    </row>
    <row r="9" customFormat="false" ht="43.5" hidden="false" customHeight="true" outlineLevel="0" collapsed="false">
      <c r="A9" s="6" t="n">
        <v>5</v>
      </c>
      <c r="B9" s="6" t="s">
        <v>47</v>
      </c>
      <c r="C9" s="6" t="s">
        <v>48</v>
      </c>
      <c r="D9" s="6" t="s">
        <v>49</v>
      </c>
      <c r="E9" s="6" t="s">
        <v>50</v>
      </c>
      <c r="F9" s="7"/>
      <c r="G9" s="7"/>
    </row>
    <row r="10" customFormat="false" ht="43.5" hidden="false" customHeight="true" outlineLevel="0" collapsed="false">
      <c r="A10" s="6" t="n">
        <v>6</v>
      </c>
      <c r="B10" s="6" t="s">
        <v>51</v>
      </c>
      <c r="C10" s="6" t="s">
        <v>52</v>
      </c>
      <c r="D10" s="6" t="s">
        <v>53</v>
      </c>
      <c r="E10" s="6" t="s">
        <v>54</v>
      </c>
      <c r="F10" s="7"/>
      <c r="G10" s="7"/>
    </row>
    <row r="11" customFormat="false" ht="43.5" hidden="false" customHeight="true" outlineLevel="0" collapsed="false">
      <c r="A11" s="6" t="n">
        <v>7</v>
      </c>
      <c r="B11" s="6" t="s">
        <v>55</v>
      </c>
      <c r="C11" s="6" t="s">
        <v>56</v>
      </c>
      <c r="D11" s="6" t="s">
        <v>57</v>
      </c>
      <c r="E11" s="6" t="s">
        <v>58</v>
      </c>
      <c r="F11" s="7"/>
      <c r="G11" s="7"/>
    </row>
    <row r="12" customFormat="false" ht="43.5" hidden="false" customHeight="true" outlineLevel="0" collapsed="false">
      <c r="A12" s="6" t="n">
        <v>8</v>
      </c>
      <c r="B12" s="6" t="s">
        <v>59</v>
      </c>
      <c r="C12" s="6" t="s">
        <v>60</v>
      </c>
      <c r="D12" s="6" t="s">
        <v>61</v>
      </c>
      <c r="E12" s="6" t="s">
        <v>62</v>
      </c>
      <c r="F12" s="7"/>
      <c r="G12" s="7"/>
    </row>
    <row r="13" customFormat="false" ht="43.5" hidden="false" customHeight="true" outlineLevel="0" collapsed="false">
      <c r="A13" s="6" t="n">
        <v>9</v>
      </c>
      <c r="B13" s="6" t="s">
        <v>63</v>
      </c>
      <c r="C13" s="6" t="s">
        <v>64</v>
      </c>
      <c r="D13" s="6" t="s">
        <v>65</v>
      </c>
      <c r="E13" s="6" t="s">
        <v>42</v>
      </c>
      <c r="F13" s="7"/>
      <c r="G13" s="7"/>
    </row>
    <row r="14" customFormat="false" ht="43.5" hidden="false" customHeight="true" outlineLevel="0" collapsed="false">
      <c r="A14" s="6" t="n">
        <v>10</v>
      </c>
      <c r="B14" s="6" t="s">
        <v>66</v>
      </c>
      <c r="C14" s="6" t="s">
        <v>67</v>
      </c>
      <c r="D14" s="6" t="s">
        <v>68</v>
      </c>
      <c r="E14" s="6" t="s">
        <v>42</v>
      </c>
      <c r="F14" s="7"/>
      <c r="G14" s="7"/>
    </row>
    <row r="15" customFormat="false" ht="43.5" hidden="false" customHeight="true" outlineLevel="0" collapsed="false">
      <c r="A15" s="6" t="n">
        <v>11</v>
      </c>
      <c r="B15" s="6" t="s">
        <v>69</v>
      </c>
      <c r="C15" s="6" t="s">
        <v>70</v>
      </c>
      <c r="D15" s="6" t="s">
        <v>71</v>
      </c>
      <c r="E15" s="6" t="s">
        <v>42</v>
      </c>
      <c r="F15" s="7"/>
      <c r="G15" s="7"/>
    </row>
    <row r="16" customFormat="false" ht="43.5" hidden="false" customHeight="true" outlineLevel="0" collapsed="false">
      <c r="A16" s="6" t="n">
        <v>12</v>
      </c>
      <c r="B16" s="6" t="s">
        <v>72</v>
      </c>
      <c r="C16" s="6" t="s">
        <v>73</v>
      </c>
      <c r="D16" s="6" t="s">
        <v>74</v>
      </c>
      <c r="E16" s="6" t="s">
        <v>42</v>
      </c>
      <c r="F16" s="7"/>
      <c r="G16" s="7"/>
    </row>
  </sheetData>
  <dataValidations count="1">
    <dataValidation allowBlank="true" errorStyle="stop" operator="between" showDropDown="false" showErrorMessage="false" showInputMessage="false" sqref="F5:F16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A951"/>
    <pageSetUpPr fitToPage="true"/>
  </sheetPr>
  <dimension ref="A1:S1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52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52"/>
    <col collapsed="false" customWidth="true" hidden="false" outlineLevel="0" max="8" min="8" style="0" width="32"/>
    <col collapsed="false" customWidth="true" hidden="false" outlineLevel="0" max="9" min="9" style="0" width="28"/>
    <col collapsed="false" customWidth="true" hidden="false" outlineLevel="0" max="10" min="10" style="0" width="30"/>
    <col collapsed="false" customWidth="true" hidden="false" outlineLevel="0" max="11" min="11" style="0" width="34"/>
    <col collapsed="false" customWidth="true" hidden="false" outlineLevel="0" max="12" min="12" style="0" width="40"/>
    <col collapsed="false" customWidth="true" hidden="false" outlineLevel="0" max="13" min="13" style="0" width="30"/>
    <col collapsed="false" customWidth="true" hidden="false" outlineLevel="0" max="14" min="14" style="0" width="14"/>
    <col collapsed="false" customWidth="true" hidden="false" outlineLevel="0" max="15" min="15" style="0" width="16"/>
    <col collapsed="false" customWidth="true" hidden="false" outlineLevel="0" max="16" min="16" style="0" width="11"/>
    <col collapsed="false" customWidth="true" hidden="false" outlineLevel="0" max="17" min="17" style="0" width="28"/>
    <col collapsed="false" customWidth="true" hidden="true" outlineLevel="0" max="19" min="18" style="0" width="4"/>
  </cols>
  <sheetData>
    <row r="1" customFormat="false" ht="19.7" hidden="false" customHeight="false" outlineLevel="0" collapsed="false">
      <c r="A1" s="1" t="s">
        <v>75</v>
      </c>
    </row>
    <row r="2" customFormat="false" ht="15" hidden="false" customHeight="false" outlineLevel="0" collapsed="false">
      <c r="A2" s="2" t="s">
        <v>76</v>
      </c>
    </row>
    <row r="4" customFormat="false" ht="23.85" hidden="false" customHeight="false" outlineLevel="0" collapsed="false">
      <c r="A4" s="5" t="s">
        <v>77</v>
      </c>
      <c r="B4" s="5" t="s">
        <v>78</v>
      </c>
      <c r="C4" s="5" t="s">
        <v>25</v>
      </c>
      <c r="D4" s="5" t="s">
        <v>79</v>
      </c>
      <c r="E4" s="5" t="s">
        <v>14</v>
      </c>
      <c r="F4" s="5" t="s">
        <v>16</v>
      </c>
      <c r="G4" s="5" t="s">
        <v>80</v>
      </c>
      <c r="H4" s="5" t="s">
        <v>81</v>
      </c>
      <c r="I4" s="5" t="s">
        <v>82</v>
      </c>
      <c r="J4" s="5" t="s">
        <v>83</v>
      </c>
      <c r="K4" s="5" t="s">
        <v>84</v>
      </c>
      <c r="L4" s="5" t="s">
        <v>85</v>
      </c>
      <c r="M4" s="5" t="s">
        <v>86</v>
      </c>
      <c r="N4" s="5" t="s">
        <v>18</v>
      </c>
      <c r="O4" s="5" t="s">
        <v>87</v>
      </c>
      <c r="P4" s="5" t="s">
        <v>88</v>
      </c>
      <c r="Q4" s="5" t="s">
        <v>89</v>
      </c>
      <c r="R4" s="5" t="s">
        <v>90</v>
      </c>
      <c r="S4" s="5" t="s">
        <v>91</v>
      </c>
    </row>
    <row r="5" customFormat="false" ht="43.25" hidden="false" customHeight="false" outlineLevel="0" collapsed="false">
      <c r="A5" s="8" t="s">
        <v>92</v>
      </c>
      <c r="B5" s="8" t="s">
        <v>93</v>
      </c>
      <c r="C5" s="8" t="s">
        <v>94</v>
      </c>
      <c r="D5" s="8" t="s">
        <v>95</v>
      </c>
      <c r="E5" s="8" t="s">
        <v>96</v>
      </c>
      <c r="F5" s="8" t="s">
        <v>97</v>
      </c>
      <c r="G5" s="8" t="s">
        <v>98</v>
      </c>
      <c r="H5" s="8" t="s">
        <v>99</v>
      </c>
      <c r="I5" s="8" t="s">
        <v>100</v>
      </c>
      <c r="J5" s="8"/>
      <c r="K5" s="8" t="s">
        <v>101</v>
      </c>
      <c r="L5" s="8" t="s">
        <v>102</v>
      </c>
      <c r="M5" s="8"/>
      <c r="N5" s="9" t="s">
        <v>103</v>
      </c>
      <c r="O5" s="9"/>
      <c r="P5" s="9"/>
      <c r="Q5" s="9"/>
      <c r="R5" s="8" t="s">
        <v>104</v>
      </c>
      <c r="S5" s="8" t="s">
        <v>105</v>
      </c>
    </row>
    <row r="6" customFormat="false" ht="53.7" hidden="false" customHeight="false" outlineLevel="0" collapsed="false">
      <c r="A6" s="10" t="s">
        <v>106</v>
      </c>
      <c r="B6" s="10" t="s">
        <v>93</v>
      </c>
      <c r="C6" s="10" t="s">
        <v>107</v>
      </c>
      <c r="D6" s="10" t="s">
        <v>95</v>
      </c>
      <c r="E6" s="10" t="s">
        <v>96</v>
      </c>
      <c r="F6" s="10" t="s">
        <v>97</v>
      </c>
      <c r="G6" s="10" t="s">
        <v>108</v>
      </c>
      <c r="H6" s="10" t="s">
        <v>109</v>
      </c>
      <c r="I6" s="10" t="s">
        <v>110</v>
      </c>
      <c r="J6" s="10"/>
      <c r="K6" s="10" t="s">
        <v>111</v>
      </c>
      <c r="L6" s="10" t="s">
        <v>112</v>
      </c>
      <c r="M6" s="10" t="s">
        <v>113</v>
      </c>
      <c r="N6" s="9" t="s">
        <v>103</v>
      </c>
      <c r="O6" s="9"/>
      <c r="P6" s="9"/>
      <c r="Q6" s="9"/>
      <c r="R6" s="8" t="s">
        <v>114</v>
      </c>
      <c r="S6" s="8" t="s">
        <v>115</v>
      </c>
    </row>
    <row r="7" customFormat="false" ht="32.8" hidden="false" customHeight="false" outlineLevel="0" collapsed="false">
      <c r="A7" s="8" t="s">
        <v>116</v>
      </c>
      <c r="B7" s="8" t="s">
        <v>93</v>
      </c>
      <c r="C7" s="8" t="s">
        <v>117</v>
      </c>
      <c r="D7" s="8" t="s">
        <v>95</v>
      </c>
      <c r="E7" s="8" t="s">
        <v>96</v>
      </c>
      <c r="F7" s="8" t="s">
        <v>97</v>
      </c>
      <c r="G7" s="8" t="s">
        <v>118</v>
      </c>
      <c r="H7" s="8" t="s">
        <v>119</v>
      </c>
      <c r="I7" s="8" t="s">
        <v>120</v>
      </c>
      <c r="J7" s="8"/>
      <c r="K7" s="8" t="s">
        <v>121</v>
      </c>
      <c r="L7" s="8" t="s">
        <v>122</v>
      </c>
      <c r="M7" s="8"/>
      <c r="N7" s="9" t="s">
        <v>103</v>
      </c>
      <c r="O7" s="9"/>
      <c r="P7" s="9"/>
      <c r="Q7" s="9"/>
      <c r="R7" s="8" t="s">
        <v>123</v>
      </c>
      <c r="S7" s="8" t="s">
        <v>105</v>
      </c>
    </row>
    <row r="8" customFormat="false" ht="43.25" hidden="false" customHeight="false" outlineLevel="0" collapsed="false">
      <c r="A8" s="10" t="s">
        <v>124</v>
      </c>
      <c r="B8" s="10" t="s">
        <v>93</v>
      </c>
      <c r="C8" s="10" t="s">
        <v>125</v>
      </c>
      <c r="D8" s="10" t="s">
        <v>126</v>
      </c>
      <c r="E8" s="10" t="s">
        <v>96</v>
      </c>
      <c r="F8" s="10" t="s">
        <v>127</v>
      </c>
      <c r="G8" s="10" t="s">
        <v>128</v>
      </c>
      <c r="H8" s="10" t="s">
        <v>129</v>
      </c>
      <c r="I8" s="10" t="s">
        <v>130</v>
      </c>
      <c r="J8" s="10"/>
      <c r="K8" s="10" t="s">
        <v>131</v>
      </c>
      <c r="L8" s="10" t="s">
        <v>122</v>
      </c>
      <c r="M8" s="10"/>
      <c r="N8" s="9" t="s">
        <v>103</v>
      </c>
      <c r="O8" s="9"/>
      <c r="P8" s="9"/>
      <c r="Q8" s="9"/>
      <c r="R8" s="8" t="s">
        <v>132</v>
      </c>
      <c r="S8" s="8" t="s">
        <v>105</v>
      </c>
    </row>
    <row r="9" customFormat="false" ht="43.25" hidden="false" customHeight="false" outlineLevel="0" collapsed="false">
      <c r="A9" s="8" t="s">
        <v>133</v>
      </c>
      <c r="B9" s="8" t="s">
        <v>93</v>
      </c>
      <c r="C9" s="8" t="s">
        <v>134</v>
      </c>
      <c r="D9" s="8" t="s">
        <v>95</v>
      </c>
      <c r="E9" s="8" t="s">
        <v>96</v>
      </c>
      <c r="F9" s="8" t="s">
        <v>97</v>
      </c>
      <c r="G9" s="8" t="s">
        <v>135</v>
      </c>
      <c r="H9" s="8" t="s">
        <v>136</v>
      </c>
      <c r="I9" s="8" t="s">
        <v>36</v>
      </c>
      <c r="J9" s="8"/>
      <c r="K9" s="8" t="s">
        <v>137</v>
      </c>
      <c r="L9" s="8" t="s">
        <v>138</v>
      </c>
      <c r="M9" s="8"/>
      <c r="N9" s="9" t="s">
        <v>103</v>
      </c>
      <c r="O9" s="9"/>
      <c r="P9" s="9"/>
      <c r="Q9" s="9"/>
      <c r="R9" s="8" t="s">
        <v>139</v>
      </c>
      <c r="S9" s="8" t="s">
        <v>140</v>
      </c>
    </row>
    <row r="10" customFormat="false" ht="32.8" hidden="false" customHeight="false" outlineLevel="0" collapsed="false">
      <c r="A10" s="10" t="s">
        <v>141</v>
      </c>
      <c r="B10" s="10" t="s">
        <v>93</v>
      </c>
      <c r="C10" s="10" t="s">
        <v>142</v>
      </c>
      <c r="D10" s="10" t="s">
        <v>95</v>
      </c>
      <c r="E10" s="10" t="s">
        <v>96</v>
      </c>
      <c r="F10" s="10" t="s">
        <v>97</v>
      </c>
      <c r="G10" s="10" t="s">
        <v>143</v>
      </c>
      <c r="H10" s="10" t="s">
        <v>144</v>
      </c>
      <c r="I10" s="10" t="s">
        <v>145</v>
      </c>
      <c r="J10" s="10"/>
      <c r="K10" s="10" t="s">
        <v>146</v>
      </c>
      <c r="L10" s="10" t="s">
        <v>147</v>
      </c>
      <c r="M10" s="10" t="s">
        <v>148</v>
      </c>
      <c r="N10" s="9" t="s">
        <v>103</v>
      </c>
      <c r="O10" s="9"/>
      <c r="P10" s="9"/>
      <c r="Q10" s="9"/>
      <c r="R10" s="8" t="s">
        <v>149</v>
      </c>
      <c r="S10" s="8" t="s">
        <v>150</v>
      </c>
    </row>
    <row r="11" customFormat="false" ht="53.7" hidden="false" customHeight="false" outlineLevel="0" collapsed="false">
      <c r="A11" s="8" t="s">
        <v>151</v>
      </c>
      <c r="B11" s="8" t="s">
        <v>152</v>
      </c>
      <c r="C11" s="8" t="s">
        <v>153</v>
      </c>
      <c r="D11" s="8" t="s">
        <v>95</v>
      </c>
      <c r="E11" s="8" t="s">
        <v>96</v>
      </c>
      <c r="F11" s="8" t="s">
        <v>97</v>
      </c>
      <c r="G11" s="8" t="s">
        <v>154</v>
      </c>
      <c r="H11" s="8" t="s">
        <v>155</v>
      </c>
      <c r="I11" s="8" t="s">
        <v>156</v>
      </c>
      <c r="J11" s="8"/>
      <c r="K11" s="8" t="s">
        <v>157</v>
      </c>
      <c r="L11" s="8" t="s">
        <v>158</v>
      </c>
      <c r="M11" s="8"/>
      <c r="N11" s="9" t="s">
        <v>103</v>
      </c>
      <c r="O11" s="9"/>
      <c r="P11" s="9"/>
      <c r="Q11" s="9"/>
      <c r="R11" s="8" t="s">
        <v>159</v>
      </c>
      <c r="S11" s="8" t="s">
        <v>150</v>
      </c>
    </row>
    <row r="12" customFormat="false" ht="43.25" hidden="false" customHeight="false" outlineLevel="0" collapsed="false">
      <c r="A12" s="10" t="s">
        <v>160</v>
      </c>
      <c r="B12" s="10" t="s">
        <v>152</v>
      </c>
      <c r="C12" s="10" t="s">
        <v>161</v>
      </c>
      <c r="D12" s="10" t="s">
        <v>95</v>
      </c>
      <c r="E12" s="10" t="s">
        <v>96</v>
      </c>
      <c r="F12" s="10" t="s">
        <v>162</v>
      </c>
      <c r="G12" s="10" t="s">
        <v>163</v>
      </c>
      <c r="H12" s="10" t="s">
        <v>164</v>
      </c>
      <c r="I12" s="10" t="s">
        <v>165</v>
      </c>
      <c r="J12" s="10"/>
      <c r="K12" s="10" t="s">
        <v>166</v>
      </c>
      <c r="L12" s="10" t="s">
        <v>147</v>
      </c>
      <c r="M12" s="10"/>
      <c r="N12" s="9" t="s">
        <v>103</v>
      </c>
      <c r="O12" s="9"/>
      <c r="P12" s="9"/>
      <c r="Q12" s="9"/>
      <c r="R12" s="8" t="s">
        <v>167</v>
      </c>
      <c r="S12" s="8" t="s">
        <v>150</v>
      </c>
    </row>
    <row r="13" customFormat="false" ht="32.8" hidden="false" customHeight="false" outlineLevel="0" collapsed="false">
      <c r="A13" s="8" t="s">
        <v>168</v>
      </c>
      <c r="B13" s="8" t="s">
        <v>152</v>
      </c>
      <c r="C13" s="8" t="s">
        <v>169</v>
      </c>
      <c r="D13" s="8" t="s">
        <v>126</v>
      </c>
      <c r="E13" s="8" t="s">
        <v>96</v>
      </c>
      <c r="F13" s="8" t="s">
        <v>97</v>
      </c>
      <c r="G13" s="8" t="s">
        <v>170</v>
      </c>
      <c r="H13" s="8" t="s">
        <v>171</v>
      </c>
      <c r="I13" s="8" t="s">
        <v>172</v>
      </c>
      <c r="J13" s="8"/>
      <c r="K13" s="8" t="s">
        <v>173</v>
      </c>
      <c r="L13" s="8" t="s">
        <v>147</v>
      </c>
      <c r="M13" s="8"/>
      <c r="N13" s="9" t="s">
        <v>103</v>
      </c>
      <c r="O13" s="9"/>
      <c r="P13" s="9"/>
      <c r="Q13" s="9"/>
      <c r="R13" s="8" t="s">
        <v>174</v>
      </c>
      <c r="S13" s="8" t="s">
        <v>150</v>
      </c>
    </row>
    <row r="14" customFormat="false" ht="32.8" hidden="false" customHeight="false" outlineLevel="0" collapsed="false">
      <c r="A14" s="10" t="s">
        <v>175</v>
      </c>
      <c r="B14" s="10" t="s">
        <v>152</v>
      </c>
      <c r="C14" s="10" t="s">
        <v>176</v>
      </c>
      <c r="D14" s="10" t="s">
        <v>95</v>
      </c>
      <c r="E14" s="10" t="s">
        <v>96</v>
      </c>
      <c r="F14" s="10" t="s">
        <v>97</v>
      </c>
      <c r="G14" s="10" t="s">
        <v>177</v>
      </c>
      <c r="H14" s="10" t="s">
        <v>178</v>
      </c>
      <c r="I14" s="10" t="s">
        <v>179</v>
      </c>
      <c r="J14" s="10"/>
      <c r="K14" s="10" t="s">
        <v>180</v>
      </c>
      <c r="L14" s="10" t="s">
        <v>181</v>
      </c>
      <c r="M14" s="10"/>
      <c r="N14" s="9" t="s">
        <v>103</v>
      </c>
      <c r="O14" s="9"/>
      <c r="P14" s="9"/>
      <c r="Q14" s="9"/>
      <c r="R14" s="8" t="s">
        <v>182</v>
      </c>
      <c r="S14" s="8" t="s">
        <v>183</v>
      </c>
    </row>
    <row r="15" customFormat="false" ht="32.8" hidden="false" customHeight="false" outlineLevel="0" collapsed="false">
      <c r="A15" s="8" t="s">
        <v>184</v>
      </c>
      <c r="B15" s="8" t="s">
        <v>185</v>
      </c>
      <c r="C15" s="8" t="s">
        <v>186</v>
      </c>
      <c r="D15" s="8" t="s">
        <v>95</v>
      </c>
      <c r="E15" s="8" t="s">
        <v>96</v>
      </c>
      <c r="F15" s="8" t="s">
        <v>187</v>
      </c>
      <c r="G15" s="8" t="s">
        <v>188</v>
      </c>
      <c r="H15" s="8" t="s">
        <v>189</v>
      </c>
      <c r="I15" s="8" t="s">
        <v>52</v>
      </c>
      <c r="J15" s="8"/>
      <c r="K15" s="8" t="s">
        <v>190</v>
      </c>
      <c r="L15" s="8" t="s">
        <v>191</v>
      </c>
      <c r="M15" s="8"/>
      <c r="N15" s="9" t="s">
        <v>103</v>
      </c>
      <c r="O15" s="9"/>
      <c r="P15" s="9"/>
      <c r="Q15" s="9"/>
      <c r="R15" s="8" t="s">
        <v>192</v>
      </c>
      <c r="S15" s="8" t="s">
        <v>193</v>
      </c>
    </row>
    <row r="16" customFormat="false" ht="43.25" hidden="false" customHeight="false" outlineLevel="0" collapsed="false">
      <c r="A16" s="10" t="s">
        <v>194</v>
      </c>
      <c r="B16" s="10" t="s">
        <v>185</v>
      </c>
      <c r="C16" s="10" t="s">
        <v>195</v>
      </c>
      <c r="D16" s="10" t="s">
        <v>95</v>
      </c>
      <c r="E16" s="10" t="s">
        <v>96</v>
      </c>
      <c r="F16" s="10" t="s">
        <v>127</v>
      </c>
      <c r="G16" s="10" t="s">
        <v>196</v>
      </c>
      <c r="H16" s="10" t="s">
        <v>197</v>
      </c>
      <c r="I16" s="10" t="s">
        <v>198</v>
      </c>
      <c r="J16" s="10"/>
      <c r="K16" s="10" t="s">
        <v>199</v>
      </c>
      <c r="L16" s="10" t="s">
        <v>200</v>
      </c>
      <c r="M16" s="10"/>
      <c r="N16" s="9" t="s">
        <v>103</v>
      </c>
      <c r="O16" s="9"/>
      <c r="P16" s="9"/>
      <c r="Q16" s="9"/>
      <c r="R16" s="8" t="s">
        <v>201</v>
      </c>
      <c r="S16" s="8" t="s">
        <v>193</v>
      </c>
    </row>
    <row r="17" customFormat="false" ht="32.8" hidden="false" customHeight="false" outlineLevel="0" collapsed="false">
      <c r="A17" s="8" t="s">
        <v>202</v>
      </c>
      <c r="B17" s="8" t="s">
        <v>185</v>
      </c>
      <c r="C17" s="8" t="s">
        <v>203</v>
      </c>
      <c r="D17" s="8" t="s">
        <v>95</v>
      </c>
      <c r="E17" s="8" t="s">
        <v>96</v>
      </c>
      <c r="F17" s="8" t="s">
        <v>127</v>
      </c>
      <c r="G17" s="8" t="s">
        <v>204</v>
      </c>
      <c r="H17" s="8" t="s">
        <v>189</v>
      </c>
      <c r="I17" s="8" t="s">
        <v>205</v>
      </c>
      <c r="J17" s="8"/>
      <c r="K17" s="8" t="s">
        <v>190</v>
      </c>
      <c r="L17" s="8" t="s">
        <v>206</v>
      </c>
      <c r="M17" s="8"/>
      <c r="N17" s="9" t="s">
        <v>103</v>
      </c>
      <c r="O17" s="9"/>
      <c r="P17" s="9"/>
      <c r="Q17" s="9"/>
      <c r="R17" s="8" t="s">
        <v>192</v>
      </c>
      <c r="S17" s="8" t="s">
        <v>193</v>
      </c>
    </row>
    <row r="18" customFormat="false" ht="43.25" hidden="false" customHeight="false" outlineLevel="0" collapsed="false">
      <c r="A18" s="10" t="s">
        <v>207</v>
      </c>
      <c r="B18" s="10" t="s">
        <v>185</v>
      </c>
      <c r="C18" s="10" t="s">
        <v>208</v>
      </c>
      <c r="D18" s="10" t="s">
        <v>95</v>
      </c>
      <c r="E18" s="10" t="s">
        <v>96</v>
      </c>
      <c r="F18" s="10" t="s">
        <v>127</v>
      </c>
      <c r="G18" s="10" t="s">
        <v>209</v>
      </c>
      <c r="H18" s="10" t="s">
        <v>189</v>
      </c>
      <c r="I18" s="10" t="s">
        <v>210</v>
      </c>
      <c r="J18" s="10"/>
      <c r="K18" s="10" t="s">
        <v>190</v>
      </c>
      <c r="L18" s="10" t="s">
        <v>191</v>
      </c>
      <c r="M18" s="10"/>
      <c r="N18" s="9" t="s">
        <v>103</v>
      </c>
      <c r="O18" s="9"/>
      <c r="P18" s="9"/>
      <c r="Q18" s="9"/>
      <c r="R18" s="8" t="s">
        <v>192</v>
      </c>
      <c r="S18" s="8" t="s">
        <v>193</v>
      </c>
    </row>
    <row r="19" customFormat="false" ht="53.7" hidden="false" customHeight="false" outlineLevel="0" collapsed="false">
      <c r="A19" s="8" t="s">
        <v>211</v>
      </c>
      <c r="B19" s="8" t="s">
        <v>185</v>
      </c>
      <c r="C19" s="8" t="s">
        <v>212</v>
      </c>
      <c r="D19" s="8" t="s">
        <v>213</v>
      </c>
      <c r="E19" s="8" t="s">
        <v>214</v>
      </c>
      <c r="F19" s="8" t="s">
        <v>127</v>
      </c>
      <c r="G19" s="8" t="s">
        <v>215</v>
      </c>
      <c r="H19" s="8" t="s">
        <v>216</v>
      </c>
      <c r="I19" s="8" t="s">
        <v>60</v>
      </c>
      <c r="J19" s="8"/>
      <c r="K19" s="8" t="s">
        <v>217</v>
      </c>
      <c r="L19" s="8" t="s">
        <v>191</v>
      </c>
      <c r="M19" s="8"/>
      <c r="N19" s="9" t="s">
        <v>103</v>
      </c>
      <c r="O19" s="9"/>
      <c r="P19" s="9"/>
      <c r="Q19" s="9"/>
      <c r="R19" s="8" t="s">
        <v>218</v>
      </c>
      <c r="S19" s="8" t="s">
        <v>193</v>
      </c>
    </row>
    <row r="20" customFormat="false" ht="43.25" hidden="false" customHeight="false" outlineLevel="0" collapsed="false">
      <c r="A20" s="10" t="s">
        <v>219</v>
      </c>
      <c r="B20" s="10" t="s">
        <v>185</v>
      </c>
      <c r="C20" s="10" t="s">
        <v>220</v>
      </c>
      <c r="D20" s="10" t="s">
        <v>95</v>
      </c>
      <c r="E20" s="10" t="s">
        <v>64</v>
      </c>
      <c r="F20" s="10" t="s">
        <v>221</v>
      </c>
      <c r="G20" s="10" t="s">
        <v>222</v>
      </c>
      <c r="H20" s="10" t="s">
        <v>223</v>
      </c>
      <c r="I20" s="10" t="s">
        <v>64</v>
      </c>
      <c r="J20" s="10"/>
      <c r="K20" s="10" t="s">
        <v>224</v>
      </c>
      <c r="L20" s="10" t="s">
        <v>225</v>
      </c>
      <c r="M20" s="10"/>
      <c r="N20" s="9" t="s">
        <v>103</v>
      </c>
      <c r="O20" s="9"/>
      <c r="P20" s="9"/>
      <c r="Q20" s="9"/>
      <c r="R20" s="8" t="s">
        <v>226</v>
      </c>
      <c r="S20" s="8" t="s">
        <v>227</v>
      </c>
    </row>
    <row r="21" customFormat="false" ht="32.8" hidden="false" customHeight="false" outlineLevel="0" collapsed="false">
      <c r="A21" s="8" t="s">
        <v>228</v>
      </c>
      <c r="B21" s="8" t="s">
        <v>185</v>
      </c>
      <c r="C21" s="8" t="s">
        <v>229</v>
      </c>
      <c r="D21" s="8" t="s">
        <v>95</v>
      </c>
      <c r="E21" s="8" t="s">
        <v>96</v>
      </c>
      <c r="F21" s="8" t="s">
        <v>230</v>
      </c>
      <c r="G21" s="8" t="s">
        <v>231</v>
      </c>
      <c r="H21" s="8" t="s">
        <v>232</v>
      </c>
      <c r="I21" s="8" t="s">
        <v>233</v>
      </c>
      <c r="J21" s="8"/>
      <c r="K21" s="8" t="s">
        <v>234</v>
      </c>
      <c r="L21" s="8" t="s">
        <v>235</v>
      </c>
      <c r="M21" s="8"/>
      <c r="N21" s="9" t="s">
        <v>103</v>
      </c>
      <c r="O21" s="9"/>
      <c r="P21" s="9"/>
      <c r="Q21" s="9"/>
      <c r="R21" s="8" t="s">
        <v>236</v>
      </c>
      <c r="S21" s="8" t="s">
        <v>237</v>
      </c>
    </row>
    <row r="22" customFormat="false" ht="53.7" hidden="false" customHeight="false" outlineLevel="0" collapsed="false">
      <c r="A22" s="10" t="s">
        <v>238</v>
      </c>
      <c r="B22" s="10" t="s">
        <v>239</v>
      </c>
      <c r="C22" s="10" t="s">
        <v>240</v>
      </c>
      <c r="D22" s="10" t="s">
        <v>95</v>
      </c>
      <c r="E22" s="10" t="s">
        <v>96</v>
      </c>
      <c r="F22" s="10" t="s">
        <v>97</v>
      </c>
      <c r="G22" s="10" t="s">
        <v>241</v>
      </c>
      <c r="H22" s="10" t="s">
        <v>242</v>
      </c>
      <c r="I22" s="10" t="s">
        <v>243</v>
      </c>
      <c r="J22" s="10"/>
      <c r="K22" s="10" t="s">
        <v>244</v>
      </c>
      <c r="L22" s="10" t="s">
        <v>245</v>
      </c>
      <c r="M22" s="10" t="s">
        <v>246</v>
      </c>
      <c r="N22" s="9" t="s">
        <v>103</v>
      </c>
      <c r="O22" s="9"/>
      <c r="P22" s="9"/>
      <c r="Q22" s="9"/>
      <c r="R22" s="8" t="s">
        <v>247</v>
      </c>
      <c r="S22" s="8" t="s">
        <v>248</v>
      </c>
    </row>
    <row r="23" customFormat="false" ht="74.6" hidden="false" customHeight="false" outlineLevel="0" collapsed="false">
      <c r="A23" s="8" t="s">
        <v>249</v>
      </c>
      <c r="B23" s="8" t="s">
        <v>239</v>
      </c>
      <c r="C23" s="8" t="s">
        <v>250</v>
      </c>
      <c r="D23" s="8" t="s">
        <v>95</v>
      </c>
      <c r="E23" s="8" t="s">
        <v>96</v>
      </c>
      <c r="F23" s="8" t="s">
        <v>230</v>
      </c>
      <c r="G23" s="8" t="s">
        <v>251</v>
      </c>
      <c r="H23" s="8" t="s">
        <v>252</v>
      </c>
      <c r="I23" s="8"/>
      <c r="J23" s="8"/>
      <c r="K23" s="8" t="s">
        <v>253</v>
      </c>
      <c r="L23" s="8" t="s">
        <v>254</v>
      </c>
      <c r="M23" s="8"/>
      <c r="N23" s="9" t="s">
        <v>103</v>
      </c>
      <c r="O23" s="9"/>
      <c r="P23" s="9"/>
      <c r="Q23" s="9"/>
      <c r="R23" s="8" t="s">
        <v>255</v>
      </c>
      <c r="S23" s="8" t="s">
        <v>256</v>
      </c>
    </row>
    <row r="24" customFormat="false" ht="53.7" hidden="false" customHeight="false" outlineLevel="0" collapsed="false">
      <c r="A24" s="10" t="s">
        <v>257</v>
      </c>
      <c r="B24" s="10" t="s">
        <v>239</v>
      </c>
      <c r="C24" s="10" t="s">
        <v>258</v>
      </c>
      <c r="D24" s="10" t="s">
        <v>95</v>
      </c>
      <c r="E24" s="10" t="s">
        <v>96</v>
      </c>
      <c r="F24" s="10" t="s">
        <v>97</v>
      </c>
      <c r="G24" s="10" t="s">
        <v>259</v>
      </c>
      <c r="H24" s="10" t="s">
        <v>260</v>
      </c>
      <c r="I24" s="10" t="s">
        <v>261</v>
      </c>
      <c r="J24" s="10"/>
      <c r="K24" s="10" t="s">
        <v>262</v>
      </c>
      <c r="L24" s="10" t="s">
        <v>263</v>
      </c>
      <c r="M24" s="10"/>
      <c r="N24" s="9" t="s">
        <v>103</v>
      </c>
      <c r="O24" s="9"/>
      <c r="P24" s="9"/>
      <c r="Q24" s="9"/>
      <c r="R24" s="8" t="s">
        <v>264</v>
      </c>
      <c r="S24" s="8" t="s">
        <v>265</v>
      </c>
    </row>
    <row r="25" customFormat="false" ht="43.25" hidden="false" customHeight="false" outlineLevel="0" collapsed="false">
      <c r="A25" s="8" t="s">
        <v>266</v>
      </c>
      <c r="B25" s="8" t="s">
        <v>239</v>
      </c>
      <c r="C25" s="8" t="s">
        <v>267</v>
      </c>
      <c r="D25" s="8" t="s">
        <v>95</v>
      </c>
      <c r="E25" s="8" t="s">
        <v>96</v>
      </c>
      <c r="F25" s="8" t="s">
        <v>230</v>
      </c>
      <c r="G25" s="8" t="s">
        <v>268</v>
      </c>
      <c r="H25" s="8" t="s">
        <v>269</v>
      </c>
      <c r="I25" s="8" t="s">
        <v>270</v>
      </c>
      <c r="J25" s="8"/>
      <c r="K25" s="8" t="s">
        <v>271</v>
      </c>
      <c r="L25" s="8" t="s">
        <v>272</v>
      </c>
      <c r="M25" s="8"/>
      <c r="N25" s="9" t="s">
        <v>103</v>
      </c>
      <c r="O25" s="9"/>
      <c r="P25" s="9"/>
      <c r="Q25" s="9"/>
      <c r="R25" s="8" t="s">
        <v>273</v>
      </c>
      <c r="S25" s="8" t="s">
        <v>274</v>
      </c>
    </row>
    <row r="26" customFormat="false" ht="32.8" hidden="false" customHeight="false" outlineLevel="0" collapsed="false">
      <c r="A26" s="10" t="s">
        <v>275</v>
      </c>
      <c r="B26" s="10" t="s">
        <v>239</v>
      </c>
      <c r="C26" s="10" t="s">
        <v>276</v>
      </c>
      <c r="D26" s="10" t="s">
        <v>95</v>
      </c>
      <c r="E26" s="10" t="s">
        <v>96</v>
      </c>
      <c r="F26" s="10" t="s">
        <v>230</v>
      </c>
      <c r="G26" s="10" t="s">
        <v>277</v>
      </c>
      <c r="H26" s="10" t="s">
        <v>278</v>
      </c>
      <c r="I26" s="10" t="s">
        <v>279</v>
      </c>
      <c r="J26" s="10"/>
      <c r="K26" s="10" t="s">
        <v>280</v>
      </c>
      <c r="L26" s="10" t="s">
        <v>281</v>
      </c>
      <c r="M26" s="10" t="s">
        <v>282</v>
      </c>
      <c r="N26" s="9" t="s">
        <v>103</v>
      </c>
      <c r="O26" s="9"/>
      <c r="P26" s="9"/>
      <c r="Q26" s="9"/>
      <c r="R26" s="8" t="s">
        <v>283</v>
      </c>
      <c r="S26" s="8" t="s">
        <v>284</v>
      </c>
    </row>
    <row r="27" customFormat="false" ht="126.85" hidden="false" customHeight="false" outlineLevel="0" collapsed="false">
      <c r="A27" s="8" t="s">
        <v>285</v>
      </c>
      <c r="B27" s="8" t="s">
        <v>239</v>
      </c>
      <c r="C27" s="8" t="s">
        <v>286</v>
      </c>
      <c r="D27" s="8" t="s">
        <v>95</v>
      </c>
      <c r="E27" s="8" t="s">
        <v>96</v>
      </c>
      <c r="F27" s="8" t="s">
        <v>230</v>
      </c>
      <c r="G27" s="8" t="s">
        <v>287</v>
      </c>
      <c r="H27" s="8" t="s">
        <v>288</v>
      </c>
      <c r="I27" s="8"/>
      <c r="J27" s="8"/>
      <c r="K27" s="8" t="s">
        <v>289</v>
      </c>
      <c r="L27" s="8" t="s">
        <v>290</v>
      </c>
      <c r="M27" s="8"/>
      <c r="N27" s="9" t="s">
        <v>103</v>
      </c>
      <c r="O27" s="9"/>
      <c r="P27" s="9"/>
      <c r="Q27" s="9"/>
      <c r="R27" s="8" t="s">
        <v>291</v>
      </c>
      <c r="S27" s="8" t="s">
        <v>292</v>
      </c>
    </row>
    <row r="28" customFormat="false" ht="32.8" hidden="false" customHeight="false" outlineLevel="0" collapsed="false">
      <c r="A28" s="10" t="s">
        <v>293</v>
      </c>
      <c r="B28" s="10" t="s">
        <v>239</v>
      </c>
      <c r="C28" s="10" t="s">
        <v>294</v>
      </c>
      <c r="D28" s="10" t="s">
        <v>95</v>
      </c>
      <c r="E28" s="10" t="s">
        <v>96</v>
      </c>
      <c r="F28" s="10" t="s">
        <v>230</v>
      </c>
      <c r="G28" s="10" t="s">
        <v>295</v>
      </c>
      <c r="H28" s="10" t="s">
        <v>296</v>
      </c>
      <c r="I28" s="10" t="s">
        <v>297</v>
      </c>
      <c r="J28" s="10"/>
      <c r="K28" s="10" t="s">
        <v>298</v>
      </c>
      <c r="L28" s="10" t="s">
        <v>299</v>
      </c>
      <c r="M28" s="10"/>
      <c r="N28" s="9" t="s">
        <v>103</v>
      </c>
      <c r="O28" s="9"/>
      <c r="P28" s="9"/>
      <c r="Q28" s="9"/>
      <c r="R28" s="8" t="s">
        <v>300</v>
      </c>
      <c r="S28" s="8" t="s">
        <v>301</v>
      </c>
    </row>
    <row r="29" customFormat="false" ht="32.8" hidden="false" customHeight="false" outlineLevel="0" collapsed="false">
      <c r="A29" s="8" t="s">
        <v>302</v>
      </c>
      <c r="B29" s="8" t="s">
        <v>239</v>
      </c>
      <c r="C29" s="8" t="s">
        <v>303</v>
      </c>
      <c r="D29" s="8" t="s">
        <v>95</v>
      </c>
      <c r="E29" s="8" t="s">
        <v>96</v>
      </c>
      <c r="F29" s="8" t="s">
        <v>230</v>
      </c>
      <c r="G29" s="8" t="s">
        <v>304</v>
      </c>
      <c r="H29" s="8" t="s">
        <v>305</v>
      </c>
      <c r="I29" s="8"/>
      <c r="J29" s="8"/>
      <c r="K29" s="8" t="s">
        <v>306</v>
      </c>
      <c r="L29" s="8" t="s">
        <v>307</v>
      </c>
      <c r="M29" s="8"/>
      <c r="N29" s="9" t="s">
        <v>103</v>
      </c>
      <c r="O29" s="9"/>
      <c r="P29" s="9"/>
      <c r="Q29" s="9"/>
      <c r="R29" s="8" t="s">
        <v>308</v>
      </c>
      <c r="S29" s="8" t="s">
        <v>309</v>
      </c>
    </row>
    <row r="30" customFormat="false" ht="32.8" hidden="false" customHeight="false" outlineLevel="0" collapsed="false">
      <c r="A30" s="10" t="s">
        <v>310</v>
      </c>
      <c r="B30" s="10" t="s">
        <v>239</v>
      </c>
      <c r="C30" s="10" t="s">
        <v>311</v>
      </c>
      <c r="D30" s="10" t="s">
        <v>95</v>
      </c>
      <c r="E30" s="10" t="s">
        <v>96</v>
      </c>
      <c r="F30" s="10" t="s">
        <v>230</v>
      </c>
      <c r="G30" s="10" t="s">
        <v>312</v>
      </c>
      <c r="H30" s="10" t="s">
        <v>313</v>
      </c>
      <c r="I30" s="10" t="s">
        <v>314</v>
      </c>
      <c r="J30" s="10"/>
      <c r="K30" s="10" t="s">
        <v>315</v>
      </c>
      <c r="L30" s="10"/>
      <c r="M30" s="10" t="s">
        <v>316</v>
      </c>
      <c r="N30" s="9" t="s">
        <v>103</v>
      </c>
      <c r="O30" s="9"/>
      <c r="P30" s="9"/>
      <c r="Q30" s="9"/>
      <c r="R30" s="8" t="s">
        <v>317</v>
      </c>
      <c r="S30" s="8" t="s">
        <v>105</v>
      </c>
    </row>
    <row r="31" customFormat="false" ht="32.8" hidden="false" customHeight="false" outlineLevel="0" collapsed="false">
      <c r="A31" s="8" t="s">
        <v>318</v>
      </c>
      <c r="B31" s="8" t="s">
        <v>239</v>
      </c>
      <c r="C31" s="8" t="s">
        <v>319</v>
      </c>
      <c r="D31" s="8" t="s">
        <v>95</v>
      </c>
      <c r="E31" s="8" t="s">
        <v>96</v>
      </c>
      <c r="F31" s="8" t="s">
        <v>230</v>
      </c>
      <c r="G31" s="8" t="s">
        <v>320</v>
      </c>
      <c r="H31" s="8" t="s">
        <v>321</v>
      </c>
      <c r="I31" s="8"/>
      <c r="J31" s="8"/>
      <c r="K31" s="8" t="s">
        <v>322</v>
      </c>
      <c r="L31" s="8" t="s">
        <v>323</v>
      </c>
      <c r="M31" s="8"/>
      <c r="N31" s="9" t="s">
        <v>103</v>
      </c>
      <c r="O31" s="9"/>
      <c r="P31" s="9"/>
      <c r="Q31" s="9"/>
      <c r="R31" s="8" t="s">
        <v>324</v>
      </c>
      <c r="S31" s="8" t="s">
        <v>325</v>
      </c>
    </row>
    <row r="32" customFormat="false" ht="74.6" hidden="false" customHeight="false" outlineLevel="0" collapsed="false">
      <c r="A32" s="10" t="s">
        <v>326</v>
      </c>
      <c r="B32" s="10" t="s">
        <v>327</v>
      </c>
      <c r="C32" s="10" t="s">
        <v>328</v>
      </c>
      <c r="D32" s="10" t="s">
        <v>95</v>
      </c>
      <c r="E32" s="10" t="s">
        <v>96</v>
      </c>
      <c r="F32" s="10" t="s">
        <v>97</v>
      </c>
      <c r="G32" s="10" t="s">
        <v>329</v>
      </c>
      <c r="H32" s="10" t="s">
        <v>330</v>
      </c>
      <c r="I32" s="10" t="s">
        <v>331</v>
      </c>
      <c r="J32" s="10"/>
      <c r="K32" s="10" t="s">
        <v>332</v>
      </c>
      <c r="L32" s="10" t="s">
        <v>333</v>
      </c>
      <c r="M32" s="10"/>
      <c r="N32" s="9" t="s">
        <v>103</v>
      </c>
      <c r="O32" s="9"/>
      <c r="P32" s="9"/>
      <c r="Q32" s="9"/>
      <c r="R32" s="8" t="s">
        <v>334</v>
      </c>
      <c r="S32" s="8" t="s">
        <v>335</v>
      </c>
    </row>
    <row r="33" customFormat="false" ht="32.8" hidden="false" customHeight="false" outlineLevel="0" collapsed="false">
      <c r="A33" s="8" t="s">
        <v>336</v>
      </c>
      <c r="B33" s="8" t="s">
        <v>327</v>
      </c>
      <c r="C33" s="8" t="s">
        <v>337</v>
      </c>
      <c r="D33" s="8" t="s">
        <v>126</v>
      </c>
      <c r="E33" s="8" t="s">
        <v>214</v>
      </c>
      <c r="F33" s="8" t="s">
        <v>127</v>
      </c>
      <c r="G33" s="8" t="s">
        <v>338</v>
      </c>
      <c r="H33" s="8" t="s">
        <v>339</v>
      </c>
      <c r="I33" s="8" t="s">
        <v>340</v>
      </c>
      <c r="J33" s="8"/>
      <c r="K33" s="8" t="s">
        <v>341</v>
      </c>
      <c r="L33" s="8" t="s">
        <v>342</v>
      </c>
      <c r="M33" s="8"/>
      <c r="N33" s="9" t="s">
        <v>103</v>
      </c>
      <c r="O33" s="9"/>
      <c r="P33" s="9"/>
      <c r="Q33" s="9"/>
      <c r="R33" s="8" t="s">
        <v>343</v>
      </c>
      <c r="S33" s="8" t="s">
        <v>344</v>
      </c>
    </row>
    <row r="34" customFormat="false" ht="95.5" hidden="false" customHeight="false" outlineLevel="0" collapsed="false">
      <c r="A34" s="10" t="s">
        <v>345</v>
      </c>
      <c r="B34" s="10" t="s">
        <v>346</v>
      </c>
      <c r="C34" s="10" t="s">
        <v>347</v>
      </c>
      <c r="D34" s="10" t="s">
        <v>95</v>
      </c>
      <c r="E34" s="10" t="s">
        <v>96</v>
      </c>
      <c r="F34" s="10" t="s">
        <v>230</v>
      </c>
      <c r="G34" s="10" t="s">
        <v>348</v>
      </c>
      <c r="H34" s="10" t="s">
        <v>349</v>
      </c>
      <c r="I34" s="10" t="s">
        <v>350</v>
      </c>
      <c r="J34" s="10"/>
      <c r="K34" s="10" t="s">
        <v>351</v>
      </c>
      <c r="L34" s="10" t="s">
        <v>352</v>
      </c>
      <c r="M34" s="10" t="s">
        <v>353</v>
      </c>
      <c r="N34" s="9" t="s">
        <v>103</v>
      </c>
      <c r="O34" s="9"/>
      <c r="P34" s="9"/>
      <c r="Q34" s="9"/>
      <c r="R34" s="8" t="s">
        <v>354</v>
      </c>
      <c r="S34" s="8" t="s">
        <v>355</v>
      </c>
    </row>
    <row r="35" customFormat="false" ht="64.15" hidden="false" customHeight="false" outlineLevel="0" collapsed="false">
      <c r="A35" s="8" t="s">
        <v>356</v>
      </c>
      <c r="B35" s="8" t="s">
        <v>346</v>
      </c>
      <c r="C35" s="8" t="s">
        <v>357</v>
      </c>
      <c r="D35" s="8" t="s">
        <v>95</v>
      </c>
      <c r="E35" s="8" t="s">
        <v>96</v>
      </c>
      <c r="F35" s="8" t="s">
        <v>230</v>
      </c>
      <c r="G35" s="8" t="s">
        <v>358</v>
      </c>
      <c r="H35" s="8" t="s">
        <v>359</v>
      </c>
      <c r="I35" s="8" t="s">
        <v>360</v>
      </c>
      <c r="J35" s="8"/>
      <c r="K35" s="8" t="s">
        <v>361</v>
      </c>
      <c r="L35" s="8" t="s">
        <v>362</v>
      </c>
      <c r="M35" s="8"/>
      <c r="N35" s="9" t="s">
        <v>103</v>
      </c>
      <c r="O35" s="9"/>
      <c r="P35" s="9"/>
      <c r="Q35" s="9"/>
      <c r="R35" s="8" t="s">
        <v>363</v>
      </c>
      <c r="S35" s="8" t="s">
        <v>364</v>
      </c>
    </row>
    <row r="36" customFormat="false" ht="85.05" hidden="false" customHeight="false" outlineLevel="0" collapsed="false">
      <c r="A36" s="10" t="s">
        <v>365</v>
      </c>
      <c r="B36" s="10" t="s">
        <v>346</v>
      </c>
      <c r="C36" s="10" t="s">
        <v>366</v>
      </c>
      <c r="D36" s="10" t="s">
        <v>213</v>
      </c>
      <c r="E36" s="10" t="s">
        <v>214</v>
      </c>
      <c r="F36" s="10" t="s">
        <v>127</v>
      </c>
      <c r="G36" s="10" t="s">
        <v>367</v>
      </c>
      <c r="H36" s="10" t="s">
        <v>368</v>
      </c>
      <c r="I36" s="10" t="s">
        <v>369</v>
      </c>
      <c r="J36" s="10"/>
      <c r="K36" s="10" t="s">
        <v>370</v>
      </c>
      <c r="L36" s="10" t="s">
        <v>371</v>
      </c>
      <c r="M36" s="10" t="s">
        <v>372</v>
      </c>
      <c r="N36" s="9" t="s">
        <v>103</v>
      </c>
      <c r="O36" s="9"/>
      <c r="P36" s="9"/>
      <c r="Q36" s="9"/>
      <c r="R36" s="8" t="s">
        <v>373</v>
      </c>
      <c r="S36" s="8" t="s">
        <v>374</v>
      </c>
    </row>
    <row r="37" customFormat="false" ht="95.5" hidden="false" customHeight="false" outlineLevel="0" collapsed="false">
      <c r="A37" s="8" t="s">
        <v>375</v>
      </c>
      <c r="B37" s="8" t="s">
        <v>346</v>
      </c>
      <c r="C37" s="8" t="s">
        <v>376</v>
      </c>
      <c r="D37" s="8" t="s">
        <v>95</v>
      </c>
      <c r="E37" s="8" t="s">
        <v>96</v>
      </c>
      <c r="F37" s="8" t="s">
        <v>230</v>
      </c>
      <c r="G37" s="8" t="s">
        <v>377</v>
      </c>
      <c r="H37" s="8" t="s">
        <v>378</v>
      </c>
      <c r="I37" s="8" t="s">
        <v>379</v>
      </c>
      <c r="J37" s="8"/>
      <c r="K37" s="8" t="s">
        <v>380</v>
      </c>
      <c r="L37" s="8" t="s">
        <v>381</v>
      </c>
      <c r="M37" s="8" t="s">
        <v>382</v>
      </c>
      <c r="N37" s="9" t="s">
        <v>103</v>
      </c>
      <c r="O37" s="9"/>
      <c r="P37" s="9"/>
      <c r="Q37" s="9"/>
      <c r="R37" s="8" t="s">
        <v>383</v>
      </c>
      <c r="S37" s="8" t="s">
        <v>384</v>
      </c>
    </row>
    <row r="38" customFormat="false" ht="43.25" hidden="false" customHeight="false" outlineLevel="0" collapsed="false">
      <c r="A38" s="10" t="s">
        <v>385</v>
      </c>
      <c r="B38" s="10" t="s">
        <v>346</v>
      </c>
      <c r="C38" s="10" t="s">
        <v>386</v>
      </c>
      <c r="D38" s="10" t="s">
        <v>95</v>
      </c>
      <c r="E38" s="10" t="s">
        <v>96</v>
      </c>
      <c r="F38" s="10" t="s">
        <v>230</v>
      </c>
      <c r="G38" s="10" t="s">
        <v>387</v>
      </c>
      <c r="H38" s="10" t="s">
        <v>388</v>
      </c>
      <c r="I38" s="10" t="s">
        <v>389</v>
      </c>
      <c r="J38" s="10"/>
      <c r="K38" s="10" t="s">
        <v>390</v>
      </c>
      <c r="L38" s="10" t="s">
        <v>391</v>
      </c>
      <c r="M38" s="10"/>
      <c r="N38" s="9" t="s">
        <v>103</v>
      </c>
      <c r="O38" s="9"/>
      <c r="P38" s="9"/>
      <c r="Q38" s="9"/>
      <c r="R38" s="8" t="s">
        <v>392</v>
      </c>
      <c r="S38" s="8" t="s">
        <v>393</v>
      </c>
    </row>
    <row r="39" customFormat="false" ht="53.7" hidden="false" customHeight="false" outlineLevel="0" collapsed="false">
      <c r="A39" s="8" t="s">
        <v>394</v>
      </c>
      <c r="B39" s="8" t="s">
        <v>395</v>
      </c>
      <c r="C39" s="8" t="s">
        <v>396</v>
      </c>
      <c r="D39" s="8" t="s">
        <v>95</v>
      </c>
      <c r="E39" s="8" t="s">
        <v>96</v>
      </c>
      <c r="F39" s="8" t="s">
        <v>230</v>
      </c>
      <c r="G39" s="8" t="s">
        <v>397</v>
      </c>
      <c r="H39" s="8" t="s">
        <v>398</v>
      </c>
      <c r="I39" s="8" t="s">
        <v>399</v>
      </c>
      <c r="J39" s="8"/>
      <c r="K39" s="8" t="s">
        <v>400</v>
      </c>
      <c r="L39" s="8" t="s">
        <v>401</v>
      </c>
      <c r="M39" s="8" t="s">
        <v>402</v>
      </c>
      <c r="N39" s="9" t="s">
        <v>103</v>
      </c>
      <c r="O39" s="9"/>
      <c r="P39" s="9"/>
      <c r="Q39" s="9"/>
      <c r="R39" s="8" t="s">
        <v>403</v>
      </c>
      <c r="S39" s="8" t="s">
        <v>404</v>
      </c>
    </row>
    <row r="40" customFormat="false" ht="53.7" hidden="false" customHeight="false" outlineLevel="0" collapsed="false">
      <c r="A40" s="10" t="s">
        <v>405</v>
      </c>
      <c r="B40" s="10" t="s">
        <v>395</v>
      </c>
      <c r="C40" s="10" t="s">
        <v>406</v>
      </c>
      <c r="D40" s="10" t="s">
        <v>213</v>
      </c>
      <c r="E40" s="10" t="s">
        <v>214</v>
      </c>
      <c r="F40" s="10" t="s">
        <v>127</v>
      </c>
      <c r="G40" s="10" t="s">
        <v>407</v>
      </c>
      <c r="H40" s="10" t="s">
        <v>408</v>
      </c>
      <c r="I40" s="10" t="s">
        <v>409</v>
      </c>
      <c r="J40" s="10"/>
      <c r="K40" s="10" t="s">
        <v>410</v>
      </c>
      <c r="L40" s="10" t="s">
        <v>411</v>
      </c>
      <c r="M40" s="10" t="s">
        <v>412</v>
      </c>
      <c r="N40" s="9" t="s">
        <v>103</v>
      </c>
      <c r="O40" s="9"/>
      <c r="P40" s="9"/>
      <c r="Q40" s="9"/>
      <c r="R40" s="8" t="s">
        <v>413</v>
      </c>
      <c r="S40" s="8" t="s">
        <v>414</v>
      </c>
    </row>
    <row r="41" customFormat="false" ht="43.25" hidden="false" customHeight="false" outlineLevel="0" collapsed="false">
      <c r="A41" s="8" t="s">
        <v>415</v>
      </c>
      <c r="B41" s="8" t="s">
        <v>395</v>
      </c>
      <c r="C41" s="8" t="s">
        <v>416</v>
      </c>
      <c r="D41" s="8" t="s">
        <v>95</v>
      </c>
      <c r="E41" s="8" t="s">
        <v>96</v>
      </c>
      <c r="F41" s="8" t="s">
        <v>417</v>
      </c>
      <c r="G41" s="8" t="s">
        <v>418</v>
      </c>
      <c r="H41" s="8" t="s">
        <v>419</v>
      </c>
      <c r="I41" s="8" t="s">
        <v>420</v>
      </c>
      <c r="J41" s="8"/>
      <c r="K41" s="8" t="s">
        <v>421</v>
      </c>
      <c r="L41" s="8" t="s">
        <v>422</v>
      </c>
      <c r="M41" s="8" t="s">
        <v>423</v>
      </c>
      <c r="N41" s="9" t="s">
        <v>103</v>
      </c>
      <c r="O41" s="9"/>
      <c r="P41" s="9"/>
      <c r="Q41" s="9"/>
      <c r="R41" s="8" t="s">
        <v>424</v>
      </c>
      <c r="S41" s="8" t="s">
        <v>425</v>
      </c>
    </row>
    <row r="42" customFormat="false" ht="32.8" hidden="false" customHeight="false" outlineLevel="0" collapsed="false">
      <c r="A42" s="10" t="s">
        <v>426</v>
      </c>
      <c r="B42" s="10" t="s">
        <v>395</v>
      </c>
      <c r="C42" s="10" t="s">
        <v>427</v>
      </c>
      <c r="D42" s="10" t="s">
        <v>126</v>
      </c>
      <c r="E42" s="10" t="s">
        <v>214</v>
      </c>
      <c r="F42" s="10" t="s">
        <v>127</v>
      </c>
      <c r="G42" s="10" t="s">
        <v>428</v>
      </c>
      <c r="H42" s="10" t="s">
        <v>429</v>
      </c>
      <c r="I42" s="10" t="s">
        <v>430</v>
      </c>
      <c r="J42" s="10"/>
      <c r="K42" s="10" t="s">
        <v>431</v>
      </c>
      <c r="L42" s="10" t="s">
        <v>432</v>
      </c>
      <c r="M42" s="10"/>
      <c r="N42" s="9" t="s">
        <v>103</v>
      </c>
      <c r="O42" s="9"/>
      <c r="P42" s="9"/>
      <c r="Q42" s="9"/>
      <c r="R42" s="8" t="s">
        <v>433</v>
      </c>
      <c r="S42" s="8" t="s">
        <v>404</v>
      </c>
    </row>
    <row r="43" customFormat="false" ht="43.25" hidden="false" customHeight="false" outlineLevel="0" collapsed="false">
      <c r="A43" s="8" t="s">
        <v>434</v>
      </c>
      <c r="B43" s="8" t="s">
        <v>395</v>
      </c>
      <c r="C43" s="8" t="s">
        <v>435</v>
      </c>
      <c r="D43" s="8" t="s">
        <v>95</v>
      </c>
      <c r="E43" s="8" t="s">
        <v>96</v>
      </c>
      <c r="F43" s="8" t="s">
        <v>230</v>
      </c>
      <c r="G43" s="8" t="s">
        <v>436</v>
      </c>
      <c r="H43" s="8" t="s">
        <v>437</v>
      </c>
      <c r="I43" s="8"/>
      <c r="J43" s="8"/>
      <c r="K43" s="8" t="s">
        <v>438</v>
      </c>
      <c r="L43" s="8" t="s">
        <v>439</v>
      </c>
      <c r="M43" s="8" t="s">
        <v>440</v>
      </c>
      <c r="N43" s="9" t="s">
        <v>103</v>
      </c>
      <c r="O43" s="9"/>
      <c r="P43" s="9"/>
      <c r="Q43" s="9"/>
      <c r="R43" s="8" t="s">
        <v>441</v>
      </c>
      <c r="S43" s="8" t="s">
        <v>442</v>
      </c>
    </row>
    <row r="44" customFormat="false" ht="32.8" hidden="false" customHeight="false" outlineLevel="0" collapsed="false">
      <c r="A44" s="10" t="s">
        <v>443</v>
      </c>
      <c r="B44" s="10" t="s">
        <v>395</v>
      </c>
      <c r="C44" s="10" t="s">
        <v>444</v>
      </c>
      <c r="D44" s="10" t="s">
        <v>126</v>
      </c>
      <c r="E44" s="10" t="s">
        <v>96</v>
      </c>
      <c r="F44" s="10" t="s">
        <v>230</v>
      </c>
      <c r="G44" s="10" t="s">
        <v>445</v>
      </c>
      <c r="H44" s="10" t="s">
        <v>446</v>
      </c>
      <c r="I44" s="10" t="s">
        <v>447</v>
      </c>
      <c r="J44" s="10"/>
      <c r="K44" s="10" t="s">
        <v>173</v>
      </c>
      <c r="L44" s="10" t="s">
        <v>448</v>
      </c>
      <c r="M44" s="10" t="s">
        <v>449</v>
      </c>
      <c r="N44" s="9" t="s">
        <v>103</v>
      </c>
      <c r="O44" s="9"/>
      <c r="P44" s="9"/>
      <c r="Q44" s="9"/>
      <c r="R44" s="8" t="s">
        <v>174</v>
      </c>
      <c r="S44" s="8" t="s">
        <v>450</v>
      </c>
    </row>
    <row r="45" customFormat="false" ht="95.5" hidden="false" customHeight="false" outlineLevel="0" collapsed="false">
      <c r="A45" s="8" t="s">
        <v>451</v>
      </c>
      <c r="B45" s="8" t="s">
        <v>395</v>
      </c>
      <c r="C45" s="8" t="s">
        <v>452</v>
      </c>
      <c r="D45" s="8" t="s">
        <v>95</v>
      </c>
      <c r="E45" s="8" t="s">
        <v>96</v>
      </c>
      <c r="F45" s="8" t="s">
        <v>230</v>
      </c>
      <c r="G45" s="8" t="s">
        <v>453</v>
      </c>
      <c r="H45" s="8" t="s">
        <v>454</v>
      </c>
      <c r="I45" s="8" t="s">
        <v>455</v>
      </c>
      <c r="J45" s="8"/>
      <c r="K45" s="8" t="s">
        <v>456</v>
      </c>
      <c r="L45" s="8" t="s">
        <v>457</v>
      </c>
      <c r="M45" s="8"/>
      <c r="N45" s="9" t="s">
        <v>103</v>
      </c>
      <c r="O45" s="9"/>
      <c r="P45" s="9"/>
      <c r="Q45" s="9"/>
      <c r="R45" s="8" t="s">
        <v>458</v>
      </c>
      <c r="S45" s="8" t="s">
        <v>459</v>
      </c>
    </row>
    <row r="46" customFormat="false" ht="147.75" hidden="false" customHeight="false" outlineLevel="0" collapsed="false">
      <c r="A46" s="10" t="s">
        <v>460</v>
      </c>
      <c r="B46" s="10" t="s">
        <v>461</v>
      </c>
      <c r="C46" s="10" t="s">
        <v>462</v>
      </c>
      <c r="D46" s="10" t="s">
        <v>213</v>
      </c>
      <c r="E46" s="10" t="s">
        <v>214</v>
      </c>
      <c r="F46" s="10" t="s">
        <v>127</v>
      </c>
      <c r="G46" s="10" t="s">
        <v>463</v>
      </c>
      <c r="H46" s="10" t="s">
        <v>464</v>
      </c>
      <c r="I46" s="10" t="s">
        <v>465</v>
      </c>
      <c r="J46" s="10"/>
      <c r="K46" s="10" t="s">
        <v>466</v>
      </c>
      <c r="L46" s="10" t="s">
        <v>467</v>
      </c>
      <c r="M46" s="10" t="s">
        <v>468</v>
      </c>
      <c r="N46" s="9" t="s">
        <v>103</v>
      </c>
      <c r="O46" s="9"/>
      <c r="P46" s="9"/>
      <c r="Q46" s="9"/>
      <c r="R46" s="8" t="s">
        <v>469</v>
      </c>
      <c r="S46" s="8" t="s">
        <v>470</v>
      </c>
    </row>
    <row r="47" customFormat="false" ht="53.7" hidden="false" customHeight="false" outlineLevel="0" collapsed="false">
      <c r="A47" s="8" t="s">
        <v>471</v>
      </c>
      <c r="B47" s="8" t="s">
        <v>461</v>
      </c>
      <c r="C47" s="8" t="s">
        <v>472</v>
      </c>
      <c r="D47" s="8" t="s">
        <v>213</v>
      </c>
      <c r="E47" s="8" t="s">
        <v>214</v>
      </c>
      <c r="F47" s="8" t="s">
        <v>127</v>
      </c>
      <c r="G47" s="8" t="s">
        <v>473</v>
      </c>
      <c r="H47" s="8" t="s">
        <v>474</v>
      </c>
      <c r="I47" s="8" t="s">
        <v>475</v>
      </c>
      <c r="J47" s="8"/>
      <c r="K47" s="8" t="s">
        <v>476</v>
      </c>
      <c r="L47" s="8"/>
      <c r="M47" s="8" t="s">
        <v>477</v>
      </c>
      <c r="N47" s="9" t="s">
        <v>103</v>
      </c>
      <c r="O47" s="9"/>
      <c r="P47" s="9"/>
      <c r="Q47" s="9"/>
      <c r="R47" s="8" t="s">
        <v>478</v>
      </c>
      <c r="S47" s="8" t="s">
        <v>105</v>
      </c>
    </row>
    <row r="48" customFormat="false" ht="43.25" hidden="false" customHeight="false" outlineLevel="0" collapsed="false">
      <c r="A48" s="10" t="s">
        <v>479</v>
      </c>
      <c r="B48" s="10" t="s">
        <v>461</v>
      </c>
      <c r="C48" s="10" t="s">
        <v>480</v>
      </c>
      <c r="D48" s="10" t="s">
        <v>213</v>
      </c>
      <c r="E48" s="10" t="s">
        <v>214</v>
      </c>
      <c r="F48" s="10" t="s">
        <v>127</v>
      </c>
      <c r="G48" s="10" t="s">
        <v>481</v>
      </c>
      <c r="H48" s="10" t="s">
        <v>482</v>
      </c>
      <c r="I48" s="10" t="s">
        <v>483</v>
      </c>
      <c r="J48" s="10"/>
      <c r="K48" s="10" t="s">
        <v>484</v>
      </c>
      <c r="L48" s="10" t="s">
        <v>485</v>
      </c>
      <c r="M48" s="10"/>
      <c r="N48" s="9" t="s">
        <v>103</v>
      </c>
      <c r="O48" s="9"/>
      <c r="P48" s="9"/>
      <c r="Q48" s="9"/>
      <c r="R48" s="8" t="s">
        <v>486</v>
      </c>
      <c r="S48" s="8" t="s">
        <v>301</v>
      </c>
    </row>
    <row r="49" customFormat="false" ht="32.8" hidden="false" customHeight="false" outlineLevel="0" collapsed="false">
      <c r="A49" s="8" t="s">
        <v>487</v>
      </c>
      <c r="B49" s="8" t="s">
        <v>461</v>
      </c>
      <c r="C49" s="8" t="s">
        <v>488</v>
      </c>
      <c r="D49" s="8" t="s">
        <v>213</v>
      </c>
      <c r="E49" s="8" t="s">
        <v>214</v>
      </c>
      <c r="F49" s="8" t="s">
        <v>127</v>
      </c>
      <c r="G49" s="8" t="s">
        <v>489</v>
      </c>
      <c r="H49" s="8" t="s">
        <v>490</v>
      </c>
      <c r="I49" s="8" t="s">
        <v>491</v>
      </c>
      <c r="J49" s="8"/>
      <c r="K49" s="8" t="s">
        <v>492</v>
      </c>
      <c r="L49" s="8" t="s">
        <v>493</v>
      </c>
      <c r="M49" s="8"/>
      <c r="N49" s="9" t="s">
        <v>103</v>
      </c>
      <c r="O49" s="9"/>
      <c r="P49" s="9"/>
      <c r="Q49" s="9"/>
      <c r="R49" s="8" t="s">
        <v>494</v>
      </c>
      <c r="S49" s="8" t="s">
        <v>301</v>
      </c>
    </row>
    <row r="50" customFormat="false" ht="43.25" hidden="false" customHeight="false" outlineLevel="0" collapsed="false">
      <c r="A50" s="10" t="s">
        <v>495</v>
      </c>
      <c r="B50" s="10" t="s">
        <v>461</v>
      </c>
      <c r="C50" s="10" t="s">
        <v>496</v>
      </c>
      <c r="D50" s="10" t="s">
        <v>213</v>
      </c>
      <c r="E50" s="10" t="s">
        <v>214</v>
      </c>
      <c r="F50" s="10" t="s">
        <v>127</v>
      </c>
      <c r="G50" s="10" t="s">
        <v>497</v>
      </c>
      <c r="H50" s="10" t="s">
        <v>498</v>
      </c>
      <c r="I50" s="10" t="s">
        <v>499</v>
      </c>
      <c r="J50" s="10"/>
      <c r="K50" s="10" t="s">
        <v>224</v>
      </c>
      <c r="L50" s="10" t="s">
        <v>225</v>
      </c>
      <c r="M50" s="10"/>
      <c r="N50" s="9" t="s">
        <v>103</v>
      </c>
      <c r="O50" s="9"/>
      <c r="P50" s="9"/>
      <c r="Q50" s="9"/>
      <c r="R50" s="8" t="s">
        <v>226</v>
      </c>
      <c r="S50" s="8" t="s">
        <v>227</v>
      </c>
    </row>
    <row r="51" customFormat="false" ht="43.25" hidden="false" customHeight="false" outlineLevel="0" collapsed="false">
      <c r="A51" s="8" t="s">
        <v>500</v>
      </c>
      <c r="B51" s="8" t="s">
        <v>461</v>
      </c>
      <c r="C51" s="8" t="s">
        <v>501</v>
      </c>
      <c r="D51" s="8" t="s">
        <v>213</v>
      </c>
      <c r="E51" s="8" t="s">
        <v>214</v>
      </c>
      <c r="F51" s="8" t="s">
        <v>127</v>
      </c>
      <c r="G51" s="8" t="s">
        <v>502</v>
      </c>
      <c r="H51" s="8" t="s">
        <v>503</v>
      </c>
      <c r="I51" s="8" t="s">
        <v>504</v>
      </c>
      <c r="J51" s="8"/>
      <c r="K51" s="8" t="s">
        <v>505</v>
      </c>
      <c r="L51" s="8" t="s">
        <v>342</v>
      </c>
      <c r="M51" s="8" t="s">
        <v>506</v>
      </c>
      <c r="N51" s="9" t="s">
        <v>103</v>
      </c>
      <c r="O51" s="9"/>
      <c r="P51" s="9"/>
      <c r="Q51" s="9"/>
      <c r="R51" s="8" t="s">
        <v>507</v>
      </c>
      <c r="S51" s="8" t="s">
        <v>344</v>
      </c>
    </row>
    <row r="52" customFormat="false" ht="43.25" hidden="false" customHeight="false" outlineLevel="0" collapsed="false">
      <c r="A52" s="10" t="s">
        <v>508</v>
      </c>
      <c r="B52" s="10" t="s">
        <v>461</v>
      </c>
      <c r="C52" s="10" t="s">
        <v>509</v>
      </c>
      <c r="D52" s="10" t="s">
        <v>213</v>
      </c>
      <c r="E52" s="10" t="s">
        <v>214</v>
      </c>
      <c r="F52" s="10" t="s">
        <v>127</v>
      </c>
      <c r="G52" s="10" t="s">
        <v>510</v>
      </c>
      <c r="H52" s="10" t="s">
        <v>511</v>
      </c>
      <c r="I52" s="10" t="s">
        <v>512</v>
      </c>
      <c r="J52" s="10"/>
      <c r="K52" s="10" t="s">
        <v>513</v>
      </c>
      <c r="L52" s="10" t="s">
        <v>514</v>
      </c>
      <c r="M52" s="10" t="s">
        <v>515</v>
      </c>
      <c r="N52" s="9" t="s">
        <v>103</v>
      </c>
      <c r="O52" s="9"/>
      <c r="P52" s="9"/>
      <c r="Q52" s="9"/>
      <c r="R52" s="8" t="s">
        <v>516</v>
      </c>
      <c r="S52" s="8" t="s">
        <v>517</v>
      </c>
    </row>
    <row r="53" customFormat="false" ht="32.8" hidden="false" customHeight="false" outlineLevel="0" collapsed="false">
      <c r="A53" s="8" t="s">
        <v>518</v>
      </c>
      <c r="B53" s="8" t="s">
        <v>461</v>
      </c>
      <c r="C53" s="8" t="s">
        <v>519</v>
      </c>
      <c r="D53" s="8" t="s">
        <v>213</v>
      </c>
      <c r="E53" s="8" t="s">
        <v>214</v>
      </c>
      <c r="F53" s="8" t="s">
        <v>127</v>
      </c>
      <c r="G53" s="8" t="s">
        <v>520</v>
      </c>
      <c r="H53" s="8" t="s">
        <v>521</v>
      </c>
      <c r="I53" s="8" t="s">
        <v>522</v>
      </c>
      <c r="J53" s="8"/>
      <c r="K53" s="8" t="s">
        <v>523</v>
      </c>
      <c r="L53" s="8" t="s">
        <v>524</v>
      </c>
      <c r="M53" s="8"/>
      <c r="N53" s="9" t="s">
        <v>103</v>
      </c>
      <c r="O53" s="9"/>
      <c r="P53" s="9"/>
      <c r="Q53" s="9"/>
      <c r="R53" s="8" t="s">
        <v>525</v>
      </c>
      <c r="S53" s="8" t="s">
        <v>105</v>
      </c>
    </row>
    <row r="54" customFormat="false" ht="43.25" hidden="false" customHeight="false" outlineLevel="0" collapsed="false">
      <c r="A54" s="10" t="s">
        <v>526</v>
      </c>
      <c r="B54" s="10" t="s">
        <v>461</v>
      </c>
      <c r="C54" s="10" t="s">
        <v>527</v>
      </c>
      <c r="D54" s="10" t="s">
        <v>213</v>
      </c>
      <c r="E54" s="10" t="s">
        <v>214</v>
      </c>
      <c r="F54" s="10" t="s">
        <v>127</v>
      </c>
      <c r="G54" s="10" t="s">
        <v>528</v>
      </c>
      <c r="H54" s="10" t="s">
        <v>529</v>
      </c>
      <c r="I54" s="10" t="s">
        <v>530</v>
      </c>
      <c r="J54" s="10"/>
      <c r="K54" s="10" t="s">
        <v>531</v>
      </c>
      <c r="L54" s="10"/>
      <c r="M54" s="10"/>
      <c r="N54" s="9" t="s">
        <v>103</v>
      </c>
      <c r="O54" s="9"/>
      <c r="P54" s="9"/>
      <c r="Q54" s="9"/>
      <c r="R54" s="8" t="s">
        <v>532</v>
      </c>
      <c r="S54" s="8" t="s">
        <v>105</v>
      </c>
    </row>
    <row r="55" customFormat="false" ht="43.25" hidden="false" customHeight="false" outlineLevel="0" collapsed="false">
      <c r="A55" s="8" t="s">
        <v>533</v>
      </c>
      <c r="B55" s="8" t="s">
        <v>461</v>
      </c>
      <c r="C55" s="8" t="s">
        <v>534</v>
      </c>
      <c r="D55" s="8" t="s">
        <v>213</v>
      </c>
      <c r="E55" s="8" t="s">
        <v>214</v>
      </c>
      <c r="F55" s="8" t="s">
        <v>127</v>
      </c>
      <c r="G55" s="8" t="s">
        <v>535</v>
      </c>
      <c r="H55" s="8" t="s">
        <v>536</v>
      </c>
      <c r="I55" s="8" t="s">
        <v>537</v>
      </c>
      <c r="J55" s="8"/>
      <c r="K55" s="8" t="s">
        <v>538</v>
      </c>
      <c r="L55" s="8" t="s">
        <v>539</v>
      </c>
      <c r="M55" s="8"/>
      <c r="N55" s="9" t="s">
        <v>103</v>
      </c>
      <c r="O55" s="9"/>
      <c r="P55" s="9"/>
      <c r="Q55" s="9"/>
      <c r="R55" s="8" t="s">
        <v>540</v>
      </c>
      <c r="S55" s="8" t="s">
        <v>237</v>
      </c>
    </row>
    <row r="56" customFormat="false" ht="22.35" hidden="false" customHeight="false" outlineLevel="0" collapsed="false">
      <c r="A56" s="10" t="s">
        <v>541</v>
      </c>
      <c r="B56" s="10" t="s">
        <v>461</v>
      </c>
      <c r="C56" s="10" t="s">
        <v>542</v>
      </c>
      <c r="D56" s="10" t="s">
        <v>213</v>
      </c>
      <c r="E56" s="10" t="s">
        <v>214</v>
      </c>
      <c r="F56" s="10" t="s">
        <v>127</v>
      </c>
      <c r="G56" s="10" t="s">
        <v>543</v>
      </c>
      <c r="H56" s="10" t="s">
        <v>544</v>
      </c>
      <c r="I56" s="10" t="s">
        <v>545</v>
      </c>
      <c r="J56" s="10"/>
      <c r="K56" s="10" t="s">
        <v>546</v>
      </c>
      <c r="L56" s="10" t="s">
        <v>547</v>
      </c>
      <c r="M56" s="10"/>
      <c r="N56" s="9" t="s">
        <v>103</v>
      </c>
      <c r="O56" s="9"/>
      <c r="P56" s="9"/>
      <c r="Q56" s="9"/>
      <c r="R56" s="8" t="s">
        <v>548</v>
      </c>
      <c r="S56" s="8" t="s">
        <v>549</v>
      </c>
    </row>
    <row r="57" customFormat="false" ht="32.8" hidden="false" customHeight="false" outlineLevel="0" collapsed="false">
      <c r="A57" s="8" t="s">
        <v>550</v>
      </c>
      <c r="B57" s="8" t="s">
        <v>551</v>
      </c>
      <c r="C57" s="8" t="s">
        <v>552</v>
      </c>
      <c r="D57" s="8" t="s">
        <v>126</v>
      </c>
      <c r="E57" s="8" t="s">
        <v>214</v>
      </c>
      <c r="F57" s="8" t="s">
        <v>127</v>
      </c>
      <c r="G57" s="8" t="s">
        <v>553</v>
      </c>
      <c r="H57" s="8" t="s">
        <v>554</v>
      </c>
      <c r="I57" s="8" t="s">
        <v>555</v>
      </c>
      <c r="J57" s="8"/>
      <c r="K57" s="8" t="s">
        <v>146</v>
      </c>
      <c r="L57" s="8" t="s">
        <v>556</v>
      </c>
      <c r="M57" s="8"/>
      <c r="N57" s="9" t="s">
        <v>103</v>
      </c>
      <c r="O57" s="9"/>
      <c r="P57" s="9"/>
      <c r="Q57" s="9"/>
      <c r="R57" s="8" t="s">
        <v>149</v>
      </c>
      <c r="S57" s="8" t="s">
        <v>105</v>
      </c>
    </row>
    <row r="58" customFormat="false" ht="32.8" hidden="false" customHeight="false" outlineLevel="0" collapsed="false">
      <c r="A58" s="10" t="s">
        <v>557</v>
      </c>
      <c r="B58" s="10" t="s">
        <v>551</v>
      </c>
      <c r="C58" s="10" t="s">
        <v>558</v>
      </c>
      <c r="D58" s="10" t="s">
        <v>126</v>
      </c>
      <c r="E58" s="10" t="s">
        <v>214</v>
      </c>
      <c r="F58" s="10" t="s">
        <v>127</v>
      </c>
      <c r="G58" s="10" t="s">
        <v>559</v>
      </c>
      <c r="H58" s="10" t="s">
        <v>560</v>
      </c>
      <c r="I58" s="10" t="s">
        <v>561</v>
      </c>
      <c r="J58" s="10"/>
      <c r="K58" s="10" t="s">
        <v>562</v>
      </c>
      <c r="L58" s="10" t="s">
        <v>563</v>
      </c>
      <c r="M58" s="10"/>
      <c r="N58" s="9" t="s">
        <v>103</v>
      </c>
      <c r="O58" s="9"/>
      <c r="P58" s="9"/>
      <c r="Q58" s="9"/>
      <c r="R58" s="8" t="s">
        <v>564</v>
      </c>
      <c r="S58" s="8" t="s">
        <v>344</v>
      </c>
    </row>
    <row r="59" customFormat="false" ht="32.8" hidden="false" customHeight="false" outlineLevel="0" collapsed="false">
      <c r="A59" s="8" t="s">
        <v>565</v>
      </c>
      <c r="B59" s="8" t="s">
        <v>551</v>
      </c>
      <c r="C59" s="8" t="s">
        <v>566</v>
      </c>
      <c r="D59" s="8" t="s">
        <v>126</v>
      </c>
      <c r="E59" s="8" t="s">
        <v>214</v>
      </c>
      <c r="F59" s="8" t="s">
        <v>127</v>
      </c>
      <c r="G59" s="8" t="s">
        <v>567</v>
      </c>
      <c r="H59" s="8" t="s">
        <v>568</v>
      </c>
      <c r="I59" s="8" t="s">
        <v>569</v>
      </c>
      <c r="J59" s="8"/>
      <c r="K59" s="8" t="s">
        <v>538</v>
      </c>
      <c r="L59" s="8" t="s">
        <v>570</v>
      </c>
      <c r="M59" s="8"/>
      <c r="N59" s="9" t="s">
        <v>103</v>
      </c>
      <c r="O59" s="9"/>
      <c r="P59" s="9"/>
      <c r="Q59" s="9"/>
      <c r="R59" s="8" t="s">
        <v>540</v>
      </c>
      <c r="S59" s="8" t="s">
        <v>237</v>
      </c>
    </row>
    <row r="60" customFormat="false" ht="32.8" hidden="false" customHeight="false" outlineLevel="0" collapsed="false">
      <c r="A60" s="10" t="s">
        <v>571</v>
      </c>
      <c r="B60" s="10" t="s">
        <v>551</v>
      </c>
      <c r="C60" s="10" t="s">
        <v>572</v>
      </c>
      <c r="D60" s="10" t="s">
        <v>126</v>
      </c>
      <c r="E60" s="10" t="s">
        <v>214</v>
      </c>
      <c r="F60" s="10" t="s">
        <v>127</v>
      </c>
      <c r="G60" s="10" t="s">
        <v>573</v>
      </c>
      <c r="H60" s="10" t="s">
        <v>574</v>
      </c>
      <c r="I60" s="10" t="s">
        <v>575</v>
      </c>
      <c r="J60" s="10"/>
      <c r="K60" s="10" t="s">
        <v>576</v>
      </c>
      <c r="L60" s="10" t="s">
        <v>299</v>
      </c>
      <c r="M60" s="10"/>
      <c r="N60" s="9" t="s">
        <v>103</v>
      </c>
      <c r="O60" s="9"/>
      <c r="P60" s="9"/>
      <c r="Q60" s="9"/>
      <c r="R60" s="8" t="s">
        <v>577</v>
      </c>
      <c r="S60" s="8" t="s">
        <v>301</v>
      </c>
    </row>
    <row r="61" customFormat="false" ht="22.35" hidden="false" customHeight="false" outlineLevel="0" collapsed="false">
      <c r="A61" s="8" t="s">
        <v>578</v>
      </c>
      <c r="B61" s="8" t="s">
        <v>551</v>
      </c>
      <c r="C61" s="8" t="s">
        <v>579</v>
      </c>
      <c r="D61" s="8" t="s">
        <v>126</v>
      </c>
      <c r="E61" s="8" t="s">
        <v>214</v>
      </c>
      <c r="F61" s="8" t="s">
        <v>127</v>
      </c>
      <c r="G61" s="8" t="s">
        <v>580</v>
      </c>
      <c r="H61" s="8" t="s">
        <v>581</v>
      </c>
      <c r="I61" s="8" t="s">
        <v>582</v>
      </c>
      <c r="J61" s="8"/>
      <c r="K61" s="8" t="s">
        <v>583</v>
      </c>
      <c r="L61" s="8" t="s">
        <v>181</v>
      </c>
      <c r="M61" s="8" t="s">
        <v>584</v>
      </c>
      <c r="N61" s="9" t="s">
        <v>103</v>
      </c>
      <c r="O61" s="9"/>
      <c r="P61" s="9"/>
      <c r="Q61" s="9"/>
      <c r="R61" s="8" t="s">
        <v>585</v>
      </c>
      <c r="S61" s="8" t="s">
        <v>183</v>
      </c>
    </row>
    <row r="62" customFormat="false" ht="32.8" hidden="false" customHeight="false" outlineLevel="0" collapsed="false">
      <c r="A62" s="10" t="s">
        <v>586</v>
      </c>
      <c r="B62" s="10" t="s">
        <v>551</v>
      </c>
      <c r="C62" s="10" t="s">
        <v>587</v>
      </c>
      <c r="D62" s="10" t="s">
        <v>126</v>
      </c>
      <c r="E62" s="10" t="s">
        <v>214</v>
      </c>
      <c r="F62" s="10" t="s">
        <v>127</v>
      </c>
      <c r="G62" s="10" t="s">
        <v>588</v>
      </c>
      <c r="H62" s="10" t="s">
        <v>589</v>
      </c>
      <c r="I62" s="10" t="s">
        <v>590</v>
      </c>
      <c r="J62" s="10"/>
      <c r="K62" s="10" t="s">
        <v>591</v>
      </c>
      <c r="L62" s="10" t="s">
        <v>592</v>
      </c>
      <c r="M62" s="10" t="s">
        <v>593</v>
      </c>
      <c r="N62" s="9" t="s">
        <v>103</v>
      </c>
      <c r="O62" s="9"/>
      <c r="P62" s="9"/>
      <c r="Q62" s="9"/>
      <c r="R62" s="8" t="s">
        <v>594</v>
      </c>
      <c r="S62" s="8" t="s">
        <v>595</v>
      </c>
    </row>
    <row r="63" customFormat="false" ht="53.7" hidden="false" customHeight="false" outlineLevel="0" collapsed="false">
      <c r="A63" s="8" t="s">
        <v>596</v>
      </c>
      <c r="B63" s="8" t="s">
        <v>551</v>
      </c>
      <c r="C63" s="8" t="s">
        <v>597</v>
      </c>
      <c r="D63" s="8" t="s">
        <v>126</v>
      </c>
      <c r="E63" s="8" t="s">
        <v>214</v>
      </c>
      <c r="F63" s="8" t="s">
        <v>127</v>
      </c>
      <c r="G63" s="8" t="s">
        <v>598</v>
      </c>
      <c r="H63" s="8" t="s">
        <v>599</v>
      </c>
      <c r="I63" s="8" t="s">
        <v>600</v>
      </c>
      <c r="J63" s="8"/>
      <c r="K63" s="8" t="s">
        <v>601</v>
      </c>
      <c r="L63" s="8" t="s">
        <v>602</v>
      </c>
      <c r="M63" s="8" t="s">
        <v>382</v>
      </c>
      <c r="N63" s="9" t="s">
        <v>103</v>
      </c>
      <c r="O63" s="9"/>
      <c r="P63" s="9"/>
      <c r="Q63" s="9"/>
      <c r="R63" s="8" t="s">
        <v>603</v>
      </c>
      <c r="S63" s="8" t="s">
        <v>604</v>
      </c>
    </row>
    <row r="64" customFormat="false" ht="32.8" hidden="false" customHeight="false" outlineLevel="0" collapsed="false">
      <c r="A64" s="10" t="s">
        <v>605</v>
      </c>
      <c r="B64" s="10" t="s">
        <v>551</v>
      </c>
      <c r="C64" s="10" t="s">
        <v>606</v>
      </c>
      <c r="D64" s="10" t="s">
        <v>126</v>
      </c>
      <c r="E64" s="10" t="s">
        <v>214</v>
      </c>
      <c r="F64" s="10" t="s">
        <v>127</v>
      </c>
      <c r="G64" s="10" t="s">
        <v>607</v>
      </c>
      <c r="H64" s="10" t="s">
        <v>608</v>
      </c>
      <c r="I64" s="10" t="s">
        <v>609</v>
      </c>
      <c r="J64" s="10"/>
      <c r="K64" s="10" t="s">
        <v>224</v>
      </c>
      <c r="L64" s="10" t="s">
        <v>610</v>
      </c>
      <c r="M64" s="10" t="s">
        <v>611</v>
      </c>
      <c r="N64" s="9" t="s">
        <v>103</v>
      </c>
      <c r="O64" s="9"/>
      <c r="P64" s="9"/>
      <c r="Q64" s="9"/>
      <c r="R64" s="8" t="s">
        <v>226</v>
      </c>
      <c r="S64" s="8" t="s">
        <v>227</v>
      </c>
    </row>
    <row r="65" customFormat="false" ht="32.8" hidden="false" customHeight="false" outlineLevel="0" collapsed="false">
      <c r="A65" s="8" t="s">
        <v>612</v>
      </c>
      <c r="B65" s="8" t="s">
        <v>551</v>
      </c>
      <c r="C65" s="8" t="s">
        <v>613</v>
      </c>
      <c r="D65" s="8" t="s">
        <v>126</v>
      </c>
      <c r="E65" s="8" t="s">
        <v>214</v>
      </c>
      <c r="F65" s="8" t="s">
        <v>127</v>
      </c>
      <c r="G65" s="8" t="s">
        <v>614</v>
      </c>
      <c r="H65" s="8" t="s">
        <v>615</v>
      </c>
      <c r="I65" s="8" t="s">
        <v>616</v>
      </c>
      <c r="J65" s="8"/>
      <c r="K65" s="8" t="s">
        <v>617</v>
      </c>
      <c r="L65" s="8" t="s">
        <v>618</v>
      </c>
      <c r="M65" s="8"/>
      <c r="N65" s="9" t="s">
        <v>103</v>
      </c>
      <c r="O65" s="9"/>
      <c r="P65" s="9"/>
      <c r="Q65" s="9"/>
      <c r="R65" s="8" t="s">
        <v>619</v>
      </c>
      <c r="S65" s="8" t="s">
        <v>105</v>
      </c>
    </row>
    <row r="66" customFormat="false" ht="22.35" hidden="false" customHeight="false" outlineLevel="0" collapsed="false">
      <c r="A66" s="10" t="s">
        <v>620</v>
      </c>
      <c r="B66" s="10" t="s">
        <v>621</v>
      </c>
      <c r="C66" s="10" t="s">
        <v>622</v>
      </c>
      <c r="D66" s="10" t="s">
        <v>213</v>
      </c>
      <c r="E66" s="10" t="s">
        <v>64</v>
      </c>
      <c r="F66" s="10" t="s">
        <v>221</v>
      </c>
      <c r="G66" s="10" t="s">
        <v>623</v>
      </c>
      <c r="H66" s="10" t="s">
        <v>624</v>
      </c>
      <c r="I66" s="10" t="s">
        <v>625</v>
      </c>
      <c r="J66" s="10"/>
      <c r="K66" s="10" t="s">
        <v>224</v>
      </c>
      <c r="L66" s="10" t="s">
        <v>225</v>
      </c>
      <c r="M66" s="10" t="s">
        <v>626</v>
      </c>
      <c r="N66" s="9" t="s">
        <v>103</v>
      </c>
      <c r="O66" s="9"/>
      <c r="P66" s="9"/>
      <c r="Q66" s="9"/>
      <c r="R66" s="8" t="s">
        <v>226</v>
      </c>
      <c r="S66" s="8" t="s">
        <v>227</v>
      </c>
    </row>
    <row r="67" customFormat="false" ht="32.8" hidden="false" customHeight="false" outlineLevel="0" collapsed="false">
      <c r="A67" s="8" t="s">
        <v>627</v>
      </c>
      <c r="B67" s="8" t="s">
        <v>621</v>
      </c>
      <c r="C67" s="8" t="s">
        <v>628</v>
      </c>
      <c r="D67" s="8" t="s">
        <v>213</v>
      </c>
      <c r="E67" s="8" t="s">
        <v>64</v>
      </c>
      <c r="F67" s="8" t="s">
        <v>221</v>
      </c>
      <c r="G67" s="8" t="s">
        <v>629</v>
      </c>
      <c r="H67" s="8" t="s">
        <v>630</v>
      </c>
      <c r="I67" s="8" t="s">
        <v>631</v>
      </c>
      <c r="J67" s="8"/>
      <c r="K67" s="8" t="s">
        <v>632</v>
      </c>
      <c r="L67" s="8" t="s">
        <v>225</v>
      </c>
      <c r="M67" s="8" t="s">
        <v>633</v>
      </c>
      <c r="N67" s="9" t="s">
        <v>103</v>
      </c>
      <c r="O67" s="9"/>
      <c r="P67" s="9"/>
      <c r="Q67" s="9"/>
      <c r="R67" s="8" t="s">
        <v>634</v>
      </c>
      <c r="S67" s="8" t="s">
        <v>227</v>
      </c>
    </row>
    <row r="68" customFormat="false" ht="22.35" hidden="false" customHeight="false" outlineLevel="0" collapsed="false">
      <c r="A68" s="10" t="s">
        <v>635</v>
      </c>
      <c r="B68" s="10" t="s">
        <v>621</v>
      </c>
      <c r="C68" s="10" t="s">
        <v>636</v>
      </c>
      <c r="D68" s="10" t="s">
        <v>126</v>
      </c>
      <c r="E68" s="10" t="s">
        <v>64</v>
      </c>
      <c r="F68" s="10" t="s">
        <v>221</v>
      </c>
      <c r="G68" s="10" t="s">
        <v>637</v>
      </c>
      <c r="H68" s="10" t="s">
        <v>638</v>
      </c>
      <c r="I68" s="10" t="s">
        <v>639</v>
      </c>
      <c r="J68" s="10"/>
      <c r="K68" s="10" t="s">
        <v>583</v>
      </c>
      <c r="L68" s="10" t="s">
        <v>225</v>
      </c>
      <c r="M68" s="10" t="s">
        <v>640</v>
      </c>
      <c r="N68" s="9" t="s">
        <v>103</v>
      </c>
      <c r="O68" s="9"/>
      <c r="P68" s="9"/>
      <c r="Q68" s="9"/>
      <c r="R68" s="8" t="s">
        <v>585</v>
      </c>
      <c r="S68" s="8" t="s">
        <v>227</v>
      </c>
    </row>
    <row r="69" customFormat="false" ht="43.25" hidden="false" customHeight="false" outlineLevel="0" collapsed="false">
      <c r="A69" s="8" t="s">
        <v>641</v>
      </c>
      <c r="B69" s="8" t="s">
        <v>621</v>
      </c>
      <c r="C69" s="8" t="s">
        <v>642</v>
      </c>
      <c r="D69" s="8" t="s">
        <v>126</v>
      </c>
      <c r="E69" s="8" t="s">
        <v>64</v>
      </c>
      <c r="F69" s="8" t="s">
        <v>221</v>
      </c>
      <c r="G69" s="8" t="s">
        <v>643</v>
      </c>
      <c r="H69" s="8" t="s">
        <v>644</v>
      </c>
      <c r="I69" s="8" t="s">
        <v>645</v>
      </c>
      <c r="J69" s="8"/>
      <c r="K69" s="8" t="s">
        <v>646</v>
      </c>
      <c r="L69" s="8" t="s">
        <v>225</v>
      </c>
      <c r="M69" s="8" t="s">
        <v>626</v>
      </c>
      <c r="N69" s="9" t="s">
        <v>103</v>
      </c>
      <c r="O69" s="9"/>
      <c r="P69" s="9"/>
      <c r="Q69" s="9"/>
      <c r="R69" s="8" t="s">
        <v>647</v>
      </c>
      <c r="S69" s="8" t="s">
        <v>227</v>
      </c>
    </row>
    <row r="70" customFormat="false" ht="32.8" hidden="false" customHeight="false" outlineLevel="0" collapsed="false">
      <c r="A70" s="10" t="s">
        <v>648</v>
      </c>
      <c r="B70" s="10" t="s">
        <v>649</v>
      </c>
      <c r="C70" s="10" t="s">
        <v>650</v>
      </c>
      <c r="D70" s="10" t="s">
        <v>95</v>
      </c>
      <c r="E70" s="10" t="s">
        <v>96</v>
      </c>
      <c r="F70" s="10" t="s">
        <v>230</v>
      </c>
      <c r="G70" s="10" t="s">
        <v>651</v>
      </c>
      <c r="H70" s="10" t="s">
        <v>652</v>
      </c>
      <c r="I70" s="10" t="s">
        <v>653</v>
      </c>
      <c r="J70" s="10"/>
      <c r="K70" s="10" t="s">
        <v>538</v>
      </c>
      <c r="L70" s="10" t="s">
        <v>570</v>
      </c>
      <c r="M70" s="10" t="s">
        <v>654</v>
      </c>
      <c r="N70" s="9" t="s">
        <v>103</v>
      </c>
      <c r="O70" s="9"/>
      <c r="P70" s="9"/>
      <c r="Q70" s="9"/>
      <c r="R70" s="8" t="s">
        <v>540</v>
      </c>
      <c r="S70" s="8" t="s">
        <v>237</v>
      </c>
    </row>
    <row r="71" customFormat="false" ht="43.25" hidden="false" customHeight="false" outlineLevel="0" collapsed="false">
      <c r="A71" s="8" t="s">
        <v>655</v>
      </c>
      <c r="B71" s="8" t="s">
        <v>649</v>
      </c>
      <c r="C71" s="8" t="s">
        <v>656</v>
      </c>
      <c r="D71" s="8" t="s">
        <v>95</v>
      </c>
      <c r="E71" s="8" t="s">
        <v>96</v>
      </c>
      <c r="F71" s="8" t="s">
        <v>230</v>
      </c>
      <c r="G71" s="8" t="s">
        <v>657</v>
      </c>
      <c r="H71" s="8" t="s">
        <v>658</v>
      </c>
      <c r="I71" s="8" t="s">
        <v>659</v>
      </c>
      <c r="J71" s="8"/>
      <c r="K71" s="8" t="s">
        <v>660</v>
      </c>
      <c r="L71" s="8" t="s">
        <v>661</v>
      </c>
      <c r="M71" s="8"/>
      <c r="N71" s="9" t="s">
        <v>103</v>
      </c>
      <c r="O71" s="9"/>
      <c r="P71" s="9"/>
      <c r="Q71" s="9"/>
      <c r="R71" s="8" t="s">
        <v>662</v>
      </c>
      <c r="S71" s="8" t="s">
        <v>663</v>
      </c>
    </row>
    <row r="72" customFormat="false" ht="43.25" hidden="false" customHeight="false" outlineLevel="0" collapsed="false">
      <c r="A72" s="10" t="s">
        <v>664</v>
      </c>
      <c r="B72" s="10" t="s">
        <v>649</v>
      </c>
      <c r="C72" s="10" t="s">
        <v>665</v>
      </c>
      <c r="D72" s="10" t="s">
        <v>126</v>
      </c>
      <c r="E72" s="10" t="s">
        <v>96</v>
      </c>
      <c r="F72" s="10" t="s">
        <v>230</v>
      </c>
      <c r="G72" s="10" t="s">
        <v>666</v>
      </c>
      <c r="H72" s="10" t="s">
        <v>667</v>
      </c>
      <c r="I72" s="10" t="s">
        <v>668</v>
      </c>
      <c r="J72" s="10"/>
      <c r="K72" s="10" t="s">
        <v>669</v>
      </c>
      <c r="L72" s="10" t="s">
        <v>670</v>
      </c>
      <c r="M72" s="10"/>
      <c r="N72" s="9" t="s">
        <v>103</v>
      </c>
      <c r="O72" s="9"/>
      <c r="P72" s="9"/>
      <c r="Q72" s="9"/>
      <c r="R72" s="8" t="s">
        <v>671</v>
      </c>
      <c r="S72" s="8" t="s">
        <v>672</v>
      </c>
    </row>
    <row r="73" customFormat="false" ht="43.25" hidden="false" customHeight="false" outlineLevel="0" collapsed="false">
      <c r="A73" s="8" t="s">
        <v>673</v>
      </c>
      <c r="B73" s="8" t="s">
        <v>649</v>
      </c>
      <c r="C73" s="8" t="s">
        <v>674</v>
      </c>
      <c r="D73" s="8" t="s">
        <v>126</v>
      </c>
      <c r="E73" s="8" t="s">
        <v>96</v>
      </c>
      <c r="F73" s="8" t="s">
        <v>230</v>
      </c>
      <c r="G73" s="8" t="s">
        <v>675</v>
      </c>
      <c r="H73" s="8" t="s">
        <v>676</v>
      </c>
      <c r="I73" s="8" t="s">
        <v>677</v>
      </c>
      <c r="J73" s="8"/>
      <c r="K73" s="8" t="s">
        <v>678</v>
      </c>
      <c r="L73" s="8" t="s">
        <v>679</v>
      </c>
      <c r="M73" s="8"/>
      <c r="N73" s="9" t="s">
        <v>103</v>
      </c>
      <c r="O73" s="9"/>
      <c r="P73" s="9"/>
      <c r="Q73" s="9"/>
      <c r="R73" s="8" t="s">
        <v>680</v>
      </c>
      <c r="S73" s="8" t="s">
        <v>344</v>
      </c>
    </row>
    <row r="74" customFormat="false" ht="32.8" hidden="false" customHeight="false" outlineLevel="0" collapsed="false">
      <c r="A74" s="10" t="s">
        <v>681</v>
      </c>
      <c r="B74" s="10" t="s">
        <v>649</v>
      </c>
      <c r="C74" s="10" t="s">
        <v>682</v>
      </c>
      <c r="D74" s="10" t="s">
        <v>95</v>
      </c>
      <c r="E74" s="10" t="s">
        <v>96</v>
      </c>
      <c r="F74" s="10" t="s">
        <v>230</v>
      </c>
      <c r="G74" s="10" t="s">
        <v>683</v>
      </c>
      <c r="H74" s="10" t="s">
        <v>684</v>
      </c>
      <c r="I74" s="10" t="s">
        <v>685</v>
      </c>
      <c r="J74" s="10"/>
      <c r="K74" s="10" t="s">
        <v>492</v>
      </c>
      <c r="L74" s="10" t="s">
        <v>493</v>
      </c>
      <c r="M74" s="10" t="s">
        <v>686</v>
      </c>
      <c r="N74" s="9" t="s">
        <v>103</v>
      </c>
      <c r="O74" s="9"/>
      <c r="P74" s="9"/>
      <c r="Q74" s="9"/>
      <c r="R74" s="8" t="s">
        <v>494</v>
      </c>
      <c r="S74" s="8" t="s">
        <v>301</v>
      </c>
    </row>
    <row r="75" customFormat="false" ht="43.25" hidden="false" customHeight="false" outlineLevel="0" collapsed="false">
      <c r="A75" s="8" t="s">
        <v>687</v>
      </c>
      <c r="B75" s="8" t="s">
        <v>649</v>
      </c>
      <c r="C75" s="8" t="s">
        <v>688</v>
      </c>
      <c r="D75" s="8" t="s">
        <v>95</v>
      </c>
      <c r="E75" s="8" t="s">
        <v>96</v>
      </c>
      <c r="F75" s="8" t="s">
        <v>230</v>
      </c>
      <c r="G75" s="8" t="s">
        <v>689</v>
      </c>
      <c r="H75" s="8" t="s">
        <v>690</v>
      </c>
      <c r="I75" s="8" t="s">
        <v>691</v>
      </c>
      <c r="J75" s="8"/>
      <c r="K75" s="8" t="s">
        <v>660</v>
      </c>
      <c r="L75" s="8" t="s">
        <v>692</v>
      </c>
      <c r="M75" s="8" t="s">
        <v>693</v>
      </c>
      <c r="N75" s="9" t="s">
        <v>103</v>
      </c>
      <c r="O75" s="9"/>
      <c r="P75" s="9"/>
      <c r="Q75" s="9"/>
      <c r="R75" s="8" t="s">
        <v>662</v>
      </c>
      <c r="S75" s="8" t="s">
        <v>694</v>
      </c>
    </row>
    <row r="76" customFormat="false" ht="43.25" hidden="false" customHeight="false" outlineLevel="0" collapsed="false">
      <c r="A76" s="10" t="s">
        <v>695</v>
      </c>
      <c r="B76" s="10" t="s">
        <v>649</v>
      </c>
      <c r="C76" s="10" t="s">
        <v>696</v>
      </c>
      <c r="D76" s="10" t="s">
        <v>95</v>
      </c>
      <c r="E76" s="10" t="s">
        <v>96</v>
      </c>
      <c r="F76" s="10" t="s">
        <v>230</v>
      </c>
      <c r="G76" s="10" t="s">
        <v>697</v>
      </c>
      <c r="H76" s="10" t="s">
        <v>698</v>
      </c>
      <c r="I76" s="10" t="s">
        <v>699</v>
      </c>
      <c r="J76" s="10"/>
      <c r="K76" s="10" t="s">
        <v>700</v>
      </c>
      <c r="L76" s="10" t="s">
        <v>701</v>
      </c>
      <c r="M76" s="10" t="s">
        <v>702</v>
      </c>
      <c r="N76" s="9" t="s">
        <v>103</v>
      </c>
      <c r="O76" s="9"/>
      <c r="P76" s="9"/>
      <c r="Q76" s="9"/>
      <c r="R76" s="8" t="s">
        <v>703</v>
      </c>
      <c r="S76" s="8" t="s">
        <v>672</v>
      </c>
    </row>
    <row r="77" customFormat="false" ht="43.25" hidden="false" customHeight="false" outlineLevel="0" collapsed="false">
      <c r="A77" s="8" t="s">
        <v>704</v>
      </c>
      <c r="B77" s="8" t="s">
        <v>705</v>
      </c>
      <c r="C77" s="8" t="s">
        <v>706</v>
      </c>
      <c r="D77" s="8" t="s">
        <v>95</v>
      </c>
      <c r="E77" s="8" t="s">
        <v>96</v>
      </c>
      <c r="F77" s="8" t="s">
        <v>230</v>
      </c>
      <c r="G77" s="8" t="s">
        <v>707</v>
      </c>
      <c r="H77" s="8" t="s">
        <v>708</v>
      </c>
      <c r="I77" s="8" t="s">
        <v>709</v>
      </c>
      <c r="J77" s="8"/>
      <c r="K77" s="8" t="s">
        <v>710</v>
      </c>
      <c r="L77" s="8" t="s">
        <v>711</v>
      </c>
      <c r="M77" s="8"/>
      <c r="N77" s="9" t="s">
        <v>103</v>
      </c>
      <c r="O77" s="9"/>
      <c r="P77" s="9"/>
      <c r="Q77" s="9"/>
      <c r="R77" s="8" t="s">
        <v>712</v>
      </c>
      <c r="S77" s="8" t="s">
        <v>713</v>
      </c>
    </row>
    <row r="78" customFormat="false" ht="43.25" hidden="false" customHeight="false" outlineLevel="0" collapsed="false">
      <c r="A78" s="10" t="s">
        <v>714</v>
      </c>
      <c r="B78" s="10" t="s">
        <v>705</v>
      </c>
      <c r="C78" s="10" t="s">
        <v>715</v>
      </c>
      <c r="D78" s="10" t="s">
        <v>213</v>
      </c>
      <c r="E78" s="10" t="s">
        <v>214</v>
      </c>
      <c r="F78" s="10" t="s">
        <v>127</v>
      </c>
      <c r="G78" s="10" t="s">
        <v>716</v>
      </c>
      <c r="H78" s="10" t="s">
        <v>717</v>
      </c>
      <c r="I78" s="10" t="s">
        <v>718</v>
      </c>
      <c r="J78" s="10"/>
      <c r="K78" s="10" t="s">
        <v>719</v>
      </c>
      <c r="L78" s="10" t="s">
        <v>720</v>
      </c>
      <c r="M78" s="10"/>
      <c r="N78" s="9" t="s">
        <v>103</v>
      </c>
      <c r="O78" s="9"/>
      <c r="P78" s="9"/>
      <c r="Q78" s="9"/>
      <c r="R78" s="8" t="s">
        <v>721</v>
      </c>
      <c r="S78" s="8" t="s">
        <v>301</v>
      </c>
    </row>
    <row r="79" customFormat="false" ht="32.8" hidden="false" customHeight="false" outlineLevel="0" collapsed="false">
      <c r="A79" s="8" t="s">
        <v>722</v>
      </c>
      <c r="B79" s="8" t="s">
        <v>705</v>
      </c>
      <c r="C79" s="8" t="s">
        <v>723</v>
      </c>
      <c r="D79" s="8" t="s">
        <v>126</v>
      </c>
      <c r="E79" s="8" t="s">
        <v>214</v>
      </c>
      <c r="F79" s="8" t="s">
        <v>127</v>
      </c>
      <c r="G79" s="8" t="s">
        <v>724</v>
      </c>
      <c r="H79" s="8" t="s">
        <v>725</v>
      </c>
      <c r="I79" s="8" t="s">
        <v>726</v>
      </c>
      <c r="J79" s="8"/>
      <c r="K79" s="8" t="s">
        <v>710</v>
      </c>
      <c r="L79" s="8" t="s">
        <v>727</v>
      </c>
      <c r="M79" s="8"/>
      <c r="N79" s="9" t="s">
        <v>103</v>
      </c>
      <c r="O79" s="9"/>
      <c r="P79" s="9"/>
      <c r="Q79" s="9"/>
      <c r="R79" s="8" t="s">
        <v>712</v>
      </c>
      <c r="S79" s="8" t="s">
        <v>183</v>
      </c>
    </row>
    <row r="80" customFormat="false" ht="32.8" hidden="false" customHeight="false" outlineLevel="0" collapsed="false">
      <c r="A80" s="10" t="s">
        <v>728</v>
      </c>
      <c r="B80" s="10" t="s">
        <v>705</v>
      </c>
      <c r="C80" s="10" t="s">
        <v>729</v>
      </c>
      <c r="D80" s="10" t="s">
        <v>95</v>
      </c>
      <c r="E80" s="10" t="s">
        <v>96</v>
      </c>
      <c r="F80" s="10" t="s">
        <v>230</v>
      </c>
      <c r="G80" s="10" t="s">
        <v>730</v>
      </c>
      <c r="H80" s="10" t="s">
        <v>731</v>
      </c>
      <c r="I80" s="10" t="s">
        <v>732</v>
      </c>
      <c r="J80" s="10"/>
      <c r="K80" s="10" t="s">
        <v>733</v>
      </c>
      <c r="L80" s="10" t="s">
        <v>734</v>
      </c>
      <c r="M80" s="10"/>
      <c r="N80" s="9" t="s">
        <v>103</v>
      </c>
      <c r="O80" s="9"/>
      <c r="P80" s="9"/>
      <c r="Q80" s="9"/>
      <c r="R80" s="8" t="s">
        <v>735</v>
      </c>
      <c r="S80" s="8" t="s">
        <v>736</v>
      </c>
    </row>
    <row r="81" customFormat="false" ht="43.25" hidden="false" customHeight="false" outlineLevel="0" collapsed="false">
      <c r="A81" s="8" t="s">
        <v>737</v>
      </c>
      <c r="B81" s="8" t="s">
        <v>738</v>
      </c>
      <c r="C81" s="8" t="s">
        <v>739</v>
      </c>
      <c r="D81" s="8" t="s">
        <v>95</v>
      </c>
      <c r="E81" s="8" t="s">
        <v>96</v>
      </c>
      <c r="F81" s="8" t="s">
        <v>230</v>
      </c>
      <c r="G81" s="8" t="s">
        <v>740</v>
      </c>
      <c r="H81" s="8" t="s">
        <v>741</v>
      </c>
      <c r="I81" s="8" t="s">
        <v>742</v>
      </c>
      <c r="J81" s="8"/>
      <c r="K81" s="8" t="s">
        <v>743</v>
      </c>
      <c r="L81" s="8" t="s">
        <v>744</v>
      </c>
      <c r="M81" s="8"/>
      <c r="N81" s="9" t="s">
        <v>103</v>
      </c>
      <c r="O81" s="9"/>
      <c r="P81" s="9"/>
      <c r="Q81" s="9"/>
      <c r="R81" s="8" t="s">
        <v>745</v>
      </c>
      <c r="S81" s="8" t="s">
        <v>115</v>
      </c>
    </row>
    <row r="82" customFormat="false" ht="32.8" hidden="false" customHeight="false" outlineLevel="0" collapsed="false">
      <c r="A82" s="10" t="s">
        <v>746</v>
      </c>
      <c r="B82" s="10" t="s">
        <v>738</v>
      </c>
      <c r="C82" s="10" t="s">
        <v>747</v>
      </c>
      <c r="D82" s="10" t="s">
        <v>95</v>
      </c>
      <c r="E82" s="10" t="s">
        <v>96</v>
      </c>
      <c r="F82" s="10" t="s">
        <v>230</v>
      </c>
      <c r="G82" s="10" t="s">
        <v>748</v>
      </c>
      <c r="H82" s="10" t="s">
        <v>749</v>
      </c>
      <c r="I82" s="10" t="s">
        <v>750</v>
      </c>
      <c r="J82" s="10"/>
      <c r="K82" s="10" t="s">
        <v>751</v>
      </c>
      <c r="L82" s="10" t="s">
        <v>752</v>
      </c>
      <c r="M82" s="10" t="s">
        <v>753</v>
      </c>
      <c r="N82" s="9" t="s">
        <v>103</v>
      </c>
      <c r="O82" s="9"/>
      <c r="P82" s="9"/>
      <c r="Q82" s="9"/>
      <c r="R82" s="8" t="s">
        <v>754</v>
      </c>
      <c r="S82" s="8" t="s">
        <v>150</v>
      </c>
    </row>
    <row r="83" customFormat="false" ht="32.8" hidden="false" customHeight="false" outlineLevel="0" collapsed="false">
      <c r="A83" s="8" t="s">
        <v>755</v>
      </c>
      <c r="B83" s="8" t="s">
        <v>738</v>
      </c>
      <c r="C83" s="8" t="s">
        <v>756</v>
      </c>
      <c r="D83" s="8" t="s">
        <v>213</v>
      </c>
      <c r="E83" s="8" t="s">
        <v>214</v>
      </c>
      <c r="F83" s="8" t="s">
        <v>127</v>
      </c>
      <c r="G83" s="8" t="s">
        <v>757</v>
      </c>
      <c r="H83" s="8" t="s">
        <v>758</v>
      </c>
      <c r="I83" s="8" t="s">
        <v>668</v>
      </c>
      <c r="J83" s="8"/>
      <c r="K83" s="8" t="s">
        <v>751</v>
      </c>
      <c r="L83" s="8" t="s">
        <v>759</v>
      </c>
      <c r="M83" s="8"/>
      <c r="N83" s="9" t="s">
        <v>103</v>
      </c>
      <c r="O83" s="9"/>
      <c r="P83" s="9"/>
      <c r="Q83" s="9"/>
      <c r="R83" s="8" t="s">
        <v>754</v>
      </c>
      <c r="S83" s="8" t="s">
        <v>105</v>
      </c>
    </row>
    <row r="84" customFormat="false" ht="32.8" hidden="false" customHeight="false" outlineLevel="0" collapsed="false">
      <c r="A84" s="10" t="s">
        <v>760</v>
      </c>
      <c r="B84" s="10" t="s">
        <v>738</v>
      </c>
      <c r="C84" s="10" t="s">
        <v>761</v>
      </c>
      <c r="D84" s="10" t="s">
        <v>126</v>
      </c>
      <c r="E84" s="10" t="s">
        <v>762</v>
      </c>
      <c r="F84" s="10" t="s">
        <v>763</v>
      </c>
      <c r="G84" s="10" t="s">
        <v>764</v>
      </c>
      <c r="H84" s="10" t="s">
        <v>765</v>
      </c>
      <c r="I84" s="10" t="s">
        <v>766</v>
      </c>
      <c r="J84" s="10"/>
      <c r="K84" s="10" t="s">
        <v>751</v>
      </c>
      <c r="L84" s="10" t="s">
        <v>767</v>
      </c>
      <c r="M84" s="10" t="s">
        <v>768</v>
      </c>
      <c r="N84" s="9" t="s">
        <v>103</v>
      </c>
      <c r="O84" s="9"/>
      <c r="P84" s="9"/>
      <c r="Q84" s="9"/>
      <c r="R84" s="8" t="s">
        <v>754</v>
      </c>
      <c r="S84" s="8" t="s">
        <v>769</v>
      </c>
    </row>
    <row r="85" customFormat="false" ht="32.8" hidden="false" customHeight="false" outlineLevel="0" collapsed="false">
      <c r="A85" s="8" t="s">
        <v>770</v>
      </c>
      <c r="B85" s="8" t="s">
        <v>738</v>
      </c>
      <c r="C85" s="8" t="s">
        <v>771</v>
      </c>
      <c r="D85" s="8" t="s">
        <v>95</v>
      </c>
      <c r="E85" s="8" t="s">
        <v>762</v>
      </c>
      <c r="F85" s="8" t="s">
        <v>763</v>
      </c>
      <c r="G85" s="8" t="s">
        <v>772</v>
      </c>
      <c r="H85" s="8" t="s">
        <v>773</v>
      </c>
      <c r="I85" s="8" t="s">
        <v>774</v>
      </c>
      <c r="J85" s="8"/>
      <c r="K85" s="8" t="s">
        <v>131</v>
      </c>
      <c r="L85" s="8" t="s">
        <v>775</v>
      </c>
      <c r="M85" s="8" t="s">
        <v>776</v>
      </c>
      <c r="N85" s="9" t="s">
        <v>103</v>
      </c>
      <c r="O85" s="9"/>
      <c r="P85" s="9"/>
      <c r="Q85" s="9"/>
      <c r="R85" s="8" t="s">
        <v>132</v>
      </c>
      <c r="S85" s="8" t="s">
        <v>105</v>
      </c>
    </row>
    <row r="86" customFormat="false" ht="22.35" hidden="false" customHeight="false" outlineLevel="0" collapsed="false">
      <c r="A86" s="10" t="s">
        <v>777</v>
      </c>
      <c r="B86" s="10" t="s">
        <v>738</v>
      </c>
      <c r="C86" s="10" t="s">
        <v>778</v>
      </c>
      <c r="D86" s="10" t="s">
        <v>95</v>
      </c>
      <c r="E86" s="10" t="s">
        <v>96</v>
      </c>
      <c r="F86" s="10" t="s">
        <v>230</v>
      </c>
      <c r="G86" s="10" t="s">
        <v>779</v>
      </c>
      <c r="H86" s="10" t="s">
        <v>780</v>
      </c>
      <c r="I86" s="10"/>
      <c r="J86" s="10"/>
      <c r="K86" s="10" t="s">
        <v>751</v>
      </c>
      <c r="L86" s="10" t="s">
        <v>781</v>
      </c>
      <c r="M86" s="10"/>
      <c r="N86" s="9" t="s">
        <v>103</v>
      </c>
      <c r="O86" s="9"/>
      <c r="P86" s="9"/>
      <c r="Q86" s="9"/>
      <c r="R86" s="8" t="s">
        <v>754</v>
      </c>
      <c r="S86" s="8" t="s">
        <v>237</v>
      </c>
    </row>
    <row r="87" customFormat="false" ht="22.35" hidden="false" customHeight="false" outlineLevel="0" collapsed="false">
      <c r="A87" s="8" t="s">
        <v>782</v>
      </c>
      <c r="B87" s="8" t="s">
        <v>738</v>
      </c>
      <c r="C87" s="8" t="s">
        <v>783</v>
      </c>
      <c r="D87" s="8" t="s">
        <v>95</v>
      </c>
      <c r="E87" s="8" t="s">
        <v>96</v>
      </c>
      <c r="F87" s="8" t="s">
        <v>230</v>
      </c>
      <c r="G87" s="8" t="s">
        <v>784</v>
      </c>
      <c r="H87" s="8" t="s">
        <v>785</v>
      </c>
      <c r="I87" s="8"/>
      <c r="J87" s="8"/>
      <c r="K87" s="8" t="s">
        <v>751</v>
      </c>
      <c r="L87" s="8" t="s">
        <v>448</v>
      </c>
      <c r="M87" s="8" t="s">
        <v>786</v>
      </c>
      <c r="N87" s="9" t="s">
        <v>103</v>
      </c>
      <c r="O87" s="9"/>
      <c r="P87" s="9"/>
      <c r="Q87" s="9"/>
      <c r="R87" s="8" t="s">
        <v>754</v>
      </c>
      <c r="S87" s="8" t="s">
        <v>450</v>
      </c>
    </row>
    <row r="88" customFormat="false" ht="43.25" hidden="false" customHeight="false" outlineLevel="0" collapsed="false">
      <c r="A88" s="10" t="s">
        <v>787</v>
      </c>
      <c r="B88" s="10" t="s">
        <v>738</v>
      </c>
      <c r="C88" s="10" t="s">
        <v>788</v>
      </c>
      <c r="D88" s="10" t="s">
        <v>213</v>
      </c>
      <c r="E88" s="10" t="s">
        <v>96</v>
      </c>
      <c r="F88" s="10" t="s">
        <v>230</v>
      </c>
      <c r="G88" s="10" t="s">
        <v>789</v>
      </c>
      <c r="H88" s="10" t="s">
        <v>790</v>
      </c>
      <c r="I88" s="10" t="s">
        <v>750</v>
      </c>
      <c r="J88" s="10"/>
      <c r="K88" s="10" t="s">
        <v>791</v>
      </c>
      <c r="L88" s="10" t="s">
        <v>792</v>
      </c>
      <c r="M88" s="10"/>
      <c r="N88" s="9" t="s">
        <v>103</v>
      </c>
      <c r="O88" s="9"/>
      <c r="P88" s="9"/>
      <c r="Q88" s="9"/>
      <c r="R88" s="8" t="s">
        <v>793</v>
      </c>
      <c r="S88" s="8" t="s">
        <v>183</v>
      </c>
    </row>
    <row r="89" customFormat="false" ht="43.25" hidden="false" customHeight="false" outlineLevel="0" collapsed="false">
      <c r="A89" s="8" t="s">
        <v>794</v>
      </c>
      <c r="B89" s="8" t="s">
        <v>795</v>
      </c>
      <c r="C89" s="8" t="s">
        <v>796</v>
      </c>
      <c r="D89" s="8" t="s">
        <v>95</v>
      </c>
      <c r="E89" s="8" t="s">
        <v>96</v>
      </c>
      <c r="F89" s="8" t="s">
        <v>230</v>
      </c>
      <c r="G89" s="8" t="s">
        <v>797</v>
      </c>
      <c r="H89" s="8" t="s">
        <v>798</v>
      </c>
      <c r="I89" s="8" t="s">
        <v>799</v>
      </c>
      <c r="J89" s="8"/>
      <c r="K89" s="8" t="s">
        <v>800</v>
      </c>
      <c r="L89" s="8" t="s">
        <v>801</v>
      </c>
      <c r="M89" s="8" t="s">
        <v>802</v>
      </c>
      <c r="N89" s="9" t="s">
        <v>103</v>
      </c>
      <c r="O89" s="9"/>
      <c r="P89" s="9"/>
      <c r="Q89" s="9"/>
      <c r="R89" s="8" t="s">
        <v>803</v>
      </c>
      <c r="S89" s="8" t="s">
        <v>804</v>
      </c>
    </row>
    <row r="90" customFormat="false" ht="43.25" hidden="false" customHeight="false" outlineLevel="0" collapsed="false">
      <c r="A90" s="10" t="s">
        <v>805</v>
      </c>
      <c r="B90" s="10" t="s">
        <v>795</v>
      </c>
      <c r="C90" s="10" t="s">
        <v>806</v>
      </c>
      <c r="D90" s="10" t="s">
        <v>95</v>
      </c>
      <c r="E90" s="10" t="s">
        <v>96</v>
      </c>
      <c r="F90" s="10" t="s">
        <v>230</v>
      </c>
      <c r="G90" s="10" t="s">
        <v>807</v>
      </c>
      <c r="H90" s="10" t="s">
        <v>808</v>
      </c>
      <c r="I90" s="10" t="s">
        <v>809</v>
      </c>
      <c r="J90" s="10"/>
      <c r="K90" s="10" t="s">
        <v>505</v>
      </c>
      <c r="L90" s="10" t="s">
        <v>810</v>
      </c>
      <c r="M90" s="10" t="s">
        <v>811</v>
      </c>
      <c r="N90" s="9" t="s">
        <v>103</v>
      </c>
      <c r="O90" s="9"/>
      <c r="P90" s="9"/>
      <c r="Q90" s="9"/>
      <c r="R90" s="8" t="s">
        <v>507</v>
      </c>
      <c r="S90" s="8" t="s">
        <v>812</v>
      </c>
    </row>
    <row r="91" customFormat="false" ht="43.25" hidden="false" customHeight="false" outlineLevel="0" collapsed="false">
      <c r="A91" s="8" t="s">
        <v>813</v>
      </c>
      <c r="B91" s="8" t="s">
        <v>795</v>
      </c>
      <c r="C91" s="8" t="s">
        <v>814</v>
      </c>
      <c r="D91" s="8" t="s">
        <v>95</v>
      </c>
      <c r="E91" s="8" t="s">
        <v>96</v>
      </c>
      <c r="F91" s="8" t="s">
        <v>230</v>
      </c>
      <c r="G91" s="8" t="s">
        <v>815</v>
      </c>
      <c r="H91" s="8" t="s">
        <v>816</v>
      </c>
      <c r="I91" s="8" t="s">
        <v>512</v>
      </c>
      <c r="J91" s="8"/>
      <c r="K91" s="8" t="s">
        <v>513</v>
      </c>
      <c r="L91" s="8" t="s">
        <v>817</v>
      </c>
      <c r="M91" s="8" t="s">
        <v>818</v>
      </c>
      <c r="N91" s="9" t="s">
        <v>103</v>
      </c>
      <c r="O91" s="9"/>
      <c r="P91" s="9"/>
      <c r="Q91" s="9"/>
      <c r="R91" s="8" t="s">
        <v>516</v>
      </c>
      <c r="S91" s="8" t="s">
        <v>819</v>
      </c>
    </row>
    <row r="92" customFormat="false" ht="43.25" hidden="false" customHeight="false" outlineLevel="0" collapsed="false">
      <c r="A92" s="10" t="s">
        <v>820</v>
      </c>
      <c r="B92" s="10" t="s">
        <v>795</v>
      </c>
      <c r="C92" s="10" t="s">
        <v>821</v>
      </c>
      <c r="D92" s="10" t="s">
        <v>213</v>
      </c>
      <c r="E92" s="10" t="s">
        <v>96</v>
      </c>
      <c r="F92" s="10" t="s">
        <v>230</v>
      </c>
      <c r="G92" s="10" t="s">
        <v>822</v>
      </c>
      <c r="H92" s="10" t="s">
        <v>823</v>
      </c>
      <c r="I92" s="10" t="s">
        <v>824</v>
      </c>
      <c r="J92" s="10"/>
      <c r="K92" s="10" t="s">
        <v>825</v>
      </c>
      <c r="L92" s="10" t="s">
        <v>826</v>
      </c>
      <c r="M92" s="10" t="s">
        <v>827</v>
      </c>
      <c r="N92" s="9" t="s">
        <v>103</v>
      </c>
      <c r="O92" s="9"/>
      <c r="P92" s="9"/>
      <c r="Q92" s="9"/>
      <c r="R92" s="8" t="s">
        <v>828</v>
      </c>
      <c r="S92" s="8" t="s">
        <v>404</v>
      </c>
    </row>
    <row r="93" customFormat="false" ht="32.8" hidden="false" customHeight="false" outlineLevel="0" collapsed="false">
      <c r="A93" s="8" t="s">
        <v>829</v>
      </c>
      <c r="B93" s="8" t="s">
        <v>830</v>
      </c>
      <c r="C93" s="8" t="s">
        <v>831</v>
      </c>
      <c r="D93" s="8" t="s">
        <v>95</v>
      </c>
      <c r="E93" s="8" t="s">
        <v>96</v>
      </c>
      <c r="F93" s="8" t="s">
        <v>230</v>
      </c>
      <c r="G93" s="8" t="s">
        <v>832</v>
      </c>
      <c r="H93" s="8" t="s">
        <v>833</v>
      </c>
      <c r="I93" s="8"/>
      <c r="J93" s="8"/>
      <c r="K93" s="8" t="s">
        <v>523</v>
      </c>
      <c r="L93" s="8" t="s">
        <v>834</v>
      </c>
      <c r="M93" s="8" t="s">
        <v>835</v>
      </c>
      <c r="N93" s="9" t="s">
        <v>103</v>
      </c>
      <c r="O93" s="9"/>
      <c r="P93" s="9"/>
      <c r="Q93" s="9"/>
      <c r="R93" s="8" t="s">
        <v>525</v>
      </c>
      <c r="S93" s="8" t="s">
        <v>836</v>
      </c>
    </row>
    <row r="94" customFormat="false" ht="32.8" hidden="false" customHeight="false" outlineLevel="0" collapsed="false">
      <c r="A94" s="10" t="s">
        <v>837</v>
      </c>
      <c r="B94" s="10" t="s">
        <v>830</v>
      </c>
      <c r="C94" s="10" t="s">
        <v>838</v>
      </c>
      <c r="D94" s="10" t="s">
        <v>95</v>
      </c>
      <c r="E94" s="10" t="s">
        <v>96</v>
      </c>
      <c r="F94" s="10" t="s">
        <v>221</v>
      </c>
      <c r="G94" s="10" t="s">
        <v>839</v>
      </c>
      <c r="H94" s="10" t="s">
        <v>840</v>
      </c>
      <c r="I94" s="10" t="s">
        <v>841</v>
      </c>
      <c r="J94" s="10"/>
      <c r="K94" s="10" t="s">
        <v>298</v>
      </c>
      <c r="L94" s="10" t="s">
        <v>299</v>
      </c>
      <c r="M94" s="10"/>
      <c r="N94" s="9" t="s">
        <v>103</v>
      </c>
      <c r="O94" s="9"/>
      <c r="P94" s="9"/>
      <c r="Q94" s="9"/>
      <c r="R94" s="8" t="s">
        <v>300</v>
      </c>
      <c r="S94" s="8" t="s">
        <v>301</v>
      </c>
    </row>
    <row r="95" customFormat="false" ht="32.8" hidden="false" customHeight="false" outlineLevel="0" collapsed="false">
      <c r="A95" s="8" t="s">
        <v>842</v>
      </c>
      <c r="B95" s="8" t="s">
        <v>830</v>
      </c>
      <c r="C95" s="8" t="s">
        <v>843</v>
      </c>
      <c r="D95" s="8" t="s">
        <v>95</v>
      </c>
      <c r="E95" s="8" t="s">
        <v>96</v>
      </c>
      <c r="F95" s="8" t="s">
        <v>230</v>
      </c>
      <c r="G95" s="8" t="s">
        <v>844</v>
      </c>
      <c r="H95" s="8" t="s">
        <v>845</v>
      </c>
      <c r="I95" s="8"/>
      <c r="J95" s="8"/>
      <c r="K95" s="8" t="s">
        <v>846</v>
      </c>
      <c r="L95" s="8" t="s">
        <v>299</v>
      </c>
      <c r="M95" s="8"/>
      <c r="N95" s="9" t="s">
        <v>103</v>
      </c>
      <c r="O95" s="9"/>
      <c r="P95" s="9"/>
      <c r="Q95" s="9"/>
      <c r="R95" s="8" t="s">
        <v>847</v>
      </c>
      <c r="S95" s="8" t="s">
        <v>301</v>
      </c>
    </row>
    <row r="96" customFormat="false" ht="43.25" hidden="false" customHeight="false" outlineLevel="0" collapsed="false">
      <c r="A96" s="10" t="s">
        <v>848</v>
      </c>
      <c r="B96" s="10" t="s">
        <v>830</v>
      </c>
      <c r="C96" s="10" t="s">
        <v>849</v>
      </c>
      <c r="D96" s="10" t="s">
        <v>95</v>
      </c>
      <c r="E96" s="10" t="s">
        <v>96</v>
      </c>
      <c r="F96" s="10" t="s">
        <v>763</v>
      </c>
      <c r="G96" s="10" t="s">
        <v>850</v>
      </c>
      <c r="H96" s="10" t="s">
        <v>851</v>
      </c>
      <c r="I96" s="10" t="s">
        <v>852</v>
      </c>
      <c r="J96" s="10"/>
      <c r="K96" s="10" t="s">
        <v>853</v>
      </c>
      <c r="L96" s="10" t="s">
        <v>854</v>
      </c>
      <c r="M96" s="10"/>
      <c r="N96" s="9" t="s">
        <v>103</v>
      </c>
      <c r="O96" s="9"/>
      <c r="P96" s="9"/>
      <c r="Q96" s="9"/>
      <c r="R96" s="8" t="s">
        <v>855</v>
      </c>
      <c r="S96" s="8" t="s">
        <v>856</v>
      </c>
    </row>
    <row r="97" customFormat="false" ht="53.7" hidden="false" customHeight="false" outlineLevel="0" collapsed="false">
      <c r="A97" s="8" t="s">
        <v>857</v>
      </c>
      <c r="B97" s="8" t="s">
        <v>830</v>
      </c>
      <c r="C97" s="8" t="s">
        <v>858</v>
      </c>
      <c r="D97" s="8" t="s">
        <v>95</v>
      </c>
      <c r="E97" s="8" t="s">
        <v>96</v>
      </c>
      <c r="F97" s="8" t="s">
        <v>859</v>
      </c>
      <c r="G97" s="8" t="s">
        <v>860</v>
      </c>
      <c r="H97" s="8" t="s">
        <v>861</v>
      </c>
      <c r="I97" s="8" t="s">
        <v>862</v>
      </c>
      <c r="J97" s="8"/>
      <c r="K97" s="8" t="s">
        <v>863</v>
      </c>
      <c r="L97" s="8" t="s">
        <v>618</v>
      </c>
      <c r="M97" s="8"/>
      <c r="N97" s="9" t="s">
        <v>103</v>
      </c>
      <c r="O97" s="9"/>
      <c r="P97" s="9"/>
      <c r="Q97" s="9"/>
      <c r="R97" s="8" t="s">
        <v>864</v>
      </c>
      <c r="S97" s="8" t="s">
        <v>105</v>
      </c>
    </row>
    <row r="98" customFormat="false" ht="32.8" hidden="false" customHeight="false" outlineLevel="0" collapsed="false">
      <c r="A98" s="10" t="s">
        <v>865</v>
      </c>
      <c r="B98" s="10" t="s">
        <v>866</v>
      </c>
      <c r="C98" s="10" t="s">
        <v>867</v>
      </c>
      <c r="D98" s="10" t="s">
        <v>95</v>
      </c>
      <c r="E98" s="10" t="s">
        <v>96</v>
      </c>
      <c r="F98" s="10" t="s">
        <v>230</v>
      </c>
      <c r="G98" s="10" t="s">
        <v>868</v>
      </c>
      <c r="H98" s="10" t="s">
        <v>869</v>
      </c>
      <c r="I98" s="10" t="s">
        <v>870</v>
      </c>
      <c r="J98" s="10"/>
      <c r="K98" s="10" t="s">
        <v>871</v>
      </c>
      <c r="L98" s="10" t="s">
        <v>872</v>
      </c>
      <c r="M98" s="10"/>
      <c r="N98" s="9" t="s">
        <v>103</v>
      </c>
      <c r="O98" s="9"/>
      <c r="P98" s="9"/>
      <c r="Q98" s="9"/>
      <c r="R98" s="8" t="s">
        <v>873</v>
      </c>
      <c r="S98" s="8" t="s">
        <v>874</v>
      </c>
    </row>
    <row r="99" customFormat="false" ht="32.8" hidden="false" customHeight="false" outlineLevel="0" collapsed="false">
      <c r="A99" s="8" t="s">
        <v>875</v>
      </c>
      <c r="B99" s="8" t="s">
        <v>866</v>
      </c>
      <c r="C99" s="8" t="s">
        <v>876</v>
      </c>
      <c r="D99" s="8" t="s">
        <v>213</v>
      </c>
      <c r="E99" s="8" t="s">
        <v>214</v>
      </c>
      <c r="F99" s="8" t="s">
        <v>230</v>
      </c>
      <c r="G99" s="8" t="s">
        <v>877</v>
      </c>
      <c r="H99" s="8" t="s">
        <v>878</v>
      </c>
      <c r="I99" s="8" t="s">
        <v>879</v>
      </c>
      <c r="J99" s="8"/>
      <c r="K99" s="8"/>
      <c r="L99" s="8"/>
      <c r="M99" s="8" t="s">
        <v>880</v>
      </c>
      <c r="N99" s="9" t="s">
        <v>103</v>
      </c>
      <c r="O99" s="9"/>
      <c r="P99" s="9"/>
      <c r="Q99" s="9"/>
      <c r="R99" s="8" t="s">
        <v>105</v>
      </c>
      <c r="S99" s="8" t="s">
        <v>105</v>
      </c>
    </row>
    <row r="100" customFormat="false" ht="32.8" hidden="false" customHeight="false" outlineLevel="0" collapsed="false">
      <c r="A100" s="11" t="s">
        <v>881</v>
      </c>
      <c r="B100" s="10" t="s">
        <v>882</v>
      </c>
      <c r="C100" s="10" t="s">
        <v>883</v>
      </c>
      <c r="D100" s="10" t="s">
        <v>95</v>
      </c>
      <c r="E100" s="10" t="s">
        <v>64</v>
      </c>
      <c r="F100" s="10" t="s">
        <v>221</v>
      </c>
      <c r="G100" s="10" t="s">
        <v>884</v>
      </c>
      <c r="H100" s="10" t="s">
        <v>885</v>
      </c>
      <c r="I100" s="10" t="s">
        <v>625</v>
      </c>
      <c r="J100" s="10"/>
      <c r="K100" s="10" t="s">
        <v>224</v>
      </c>
      <c r="L100" s="10"/>
      <c r="M100" s="10"/>
      <c r="N100" s="9" t="s">
        <v>103</v>
      </c>
      <c r="O100" s="9"/>
      <c r="P100" s="9"/>
      <c r="Q100" s="9"/>
      <c r="R100" s="8" t="s">
        <v>226</v>
      </c>
      <c r="S100" s="8" t="s">
        <v>105</v>
      </c>
    </row>
    <row r="101" customFormat="false" ht="64.15" hidden="false" customHeight="false" outlineLevel="0" collapsed="false">
      <c r="A101" s="11" t="s">
        <v>886</v>
      </c>
      <c r="B101" s="8" t="s">
        <v>882</v>
      </c>
      <c r="C101" s="8" t="s">
        <v>887</v>
      </c>
      <c r="D101" s="8" t="s">
        <v>126</v>
      </c>
      <c r="E101" s="8" t="s">
        <v>214</v>
      </c>
      <c r="F101" s="8" t="s">
        <v>127</v>
      </c>
      <c r="G101" s="8" t="s">
        <v>888</v>
      </c>
      <c r="H101" s="8" t="s">
        <v>889</v>
      </c>
      <c r="I101" s="8" t="s">
        <v>890</v>
      </c>
      <c r="J101" s="8" t="s">
        <v>891</v>
      </c>
      <c r="K101" s="8" t="s">
        <v>892</v>
      </c>
      <c r="L101" s="8"/>
      <c r="M101" s="8"/>
      <c r="N101" s="9" t="s">
        <v>103</v>
      </c>
      <c r="O101" s="9"/>
      <c r="P101" s="9"/>
      <c r="Q101" s="9"/>
      <c r="R101" s="8" t="s">
        <v>893</v>
      </c>
      <c r="S101" s="8" t="s">
        <v>105</v>
      </c>
    </row>
    <row r="102" customFormat="false" ht="32.8" hidden="false" customHeight="false" outlineLevel="0" collapsed="false">
      <c r="A102" s="11" t="s">
        <v>894</v>
      </c>
      <c r="B102" s="10" t="s">
        <v>882</v>
      </c>
      <c r="C102" s="10" t="s">
        <v>895</v>
      </c>
      <c r="D102" s="10" t="s">
        <v>95</v>
      </c>
      <c r="E102" s="10" t="s">
        <v>96</v>
      </c>
      <c r="F102" s="10" t="s">
        <v>97</v>
      </c>
      <c r="G102" s="10" t="s">
        <v>896</v>
      </c>
      <c r="H102" s="10" t="s">
        <v>897</v>
      </c>
      <c r="I102" s="10" t="s">
        <v>898</v>
      </c>
      <c r="J102" s="10" t="s">
        <v>899</v>
      </c>
      <c r="K102" s="10" t="s">
        <v>173</v>
      </c>
      <c r="L102" s="10"/>
      <c r="M102" s="10"/>
      <c r="N102" s="9" t="s">
        <v>103</v>
      </c>
      <c r="O102" s="9"/>
      <c r="P102" s="9"/>
      <c r="Q102" s="9"/>
      <c r="R102" s="8" t="s">
        <v>174</v>
      </c>
      <c r="S102" s="8" t="s">
        <v>105</v>
      </c>
    </row>
    <row r="103" customFormat="false" ht="22.35" hidden="false" customHeight="false" outlineLevel="0" collapsed="false">
      <c r="A103" s="11" t="s">
        <v>900</v>
      </c>
      <c r="B103" s="8" t="s">
        <v>882</v>
      </c>
      <c r="C103" s="8" t="s">
        <v>901</v>
      </c>
      <c r="D103" s="8" t="s">
        <v>126</v>
      </c>
      <c r="E103" s="8" t="s">
        <v>96</v>
      </c>
      <c r="F103" s="8" t="s">
        <v>230</v>
      </c>
      <c r="G103" s="8" t="s">
        <v>902</v>
      </c>
      <c r="H103" s="8" t="s">
        <v>903</v>
      </c>
      <c r="I103" s="8"/>
      <c r="J103" s="8" t="s">
        <v>904</v>
      </c>
      <c r="K103" s="8" t="s">
        <v>583</v>
      </c>
      <c r="L103" s="8"/>
      <c r="M103" s="8"/>
      <c r="N103" s="9" t="s">
        <v>103</v>
      </c>
      <c r="O103" s="9"/>
      <c r="P103" s="9"/>
      <c r="Q103" s="9"/>
      <c r="R103" s="8" t="s">
        <v>585</v>
      </c>
      <c r="S103" s="8" t="s">
        <v>105</v>
      </c>
    </row>
    <row r="104" customFormat="false" ht="43.25" hidden="false" customHeight="false" outlineLevel="0" collapsed="false">
      <c r="A104" s="11" t="s">
        <v>905</v>
      </c>
      <c r="B104" s="10" t="s">
        <v>882</v>
      </c>
      <c r="C104" s="10" t="s">
        <v>906</v>
      </c>
      <c r="D104" s="10" t="s">
        <v>126</v>
      </c>
      <c r="E104" s="10" t="s">
        <v>64</v>
      </c>
      <c r="F104" s="10" t="s">
        <v>221</v>
      </c>
      <c r="G104" s="10" t="s">
        <v>907</v>
      </c>
      <c r="H104" s="10" t="s">
        <v>908</v>
      </c>
      <c r="I104" s="10" t="s">
        <v>645</v>
      </c>
      <c r="J104" s="10" t="s">
        <v>909</v>
      </c>
      <c r="K104" s="10" t="s">
        <v>224</v>
      </c>
      <c r="L104" s="10"/>
      <c r="M104" s="10"/>
      <c r="N104" s="9" t="s">
        <v>103</v>
      </c>
      <c r="O104" s="9"/>
      <c r="P104" s="9"/>
      <c r="Q104" s="9"/>
      <c r="R104" s="8" t="s">
        <v>226</v>
      </c>
      <c r="S104" s="8" t="s">
        <v>105</v>
      </c>
    </row>
    <row r="105" customFormat="false" ht="64.15" hidden="false" customHeight="false" outlineLevel="0" collapsed="false">
      <c r="A105" s="11" t="s">
        <v>910</v>
      </c>
      <c r="B105" s="8" t="s">
        <v>882</v>
      </c>
      <c r="C105" s="8" t="s">
        <v>911</v>
      </c>
      <c r="D105" s="8" t="s">
        <v>126</v>
      </c>
      <c r="E105" s="8" t="s">
        <v>96</v>
      </c>
      <c r="F105" s="8" t="s">
        <v>912</v>
      </c>
      <c r="G105" s="8" t="s">
        <v>913</v>
      </c>
      <c r="H105" s="8" t="s">
        <v>914</v>
      </c>
      <c r="I105" s="8" t="s">
        <v>915</v>
      </c>
      <c r="J105" s="8" t="s">
        <v>916</v>
      </c>
      <c r="K105" s="8" t="s">
        <v>173</v>
      </c>
      <c r="L105" s="8"/>
      <c r="M105" s="8"/>
      <c r="N105" s="9" t="s">
        <v>103</v>
      </c>
      <c r="O105" s="9"/>
      <c r="P105" s="9"/>
      <c r="Q105" s="9"/>
      <c r="R105" s="8" t="s">
        <v>174</v>
      </c>
      <c r="S105" s="8" t="s">
        <v>105</v>
      </c>
    </row>
    <row r="106" customFormat="false" ht="43.25" hidden="false" customHeight="false" outlineLevel="0" collapsed="false">
      <c r="A106" s="11" t="s">
        <v>917</v>
      </c>
      <c r="B106" s="10" t="s">
        <v>918</v>
      </c>
      <c r="C106" s="10" t="s">
        <v>919</v>
      </c>
      <c r="D106" s="10" t="s">
        <v>95</v>
      </c>
      <c r="E106" s="10" t="s">
        <v>214</v>
      </c>
      <c r="F106" s="10" t="s">
        <v>127</v>
      </c>
      <c r="G106" s="10" t="s">
        <v>920</v>
      </c>
      <c r="H106" s="10" t="s">
        <v>921</v>
      </c>
      <c r="I106" s="10" t="s">
        <v>922</v>
      </c>
      <c r="J106" s="10"/>
      <c r="K106" s="10" t="s">
        <v>923</v>
      </c>
      <c r="L106" s="10"/>
      <c r="M106" s="10"/>
      <c r="N106" s="9" t="s">
        <v>103</v>
      </c>
      <c r="O106" s="9"/>
      <c r="P106" s="9"/>
      <c r="Q106" s="9"/>
      <c r="R106" s="8" t="s">
        <v>924</v>
      </c>
      <c r="S106" s="8" t="s">
        <v>105</v>
      </c>
    </row>
    <row r="107" customFormat="false" ht="32.8" hidden="false" customHeight="false" outlineLevel="0" collapsed="false">
      <c r="A107" s="11" t="s">
        <v>925</v>
      </c>
      <c r="B107" s="8" t="s">
        <v>918</v>
      </c>
      <c r="C107" s="8" t="s">
        <v>926</v>
      </c>
      <c r="D107" s="8" t="s">
        <v>95</v>
      </c>
      <c r="E107" s="8" t="s">
        <v>96</v>
      </c>
      <c r="F107" s="8" t="s">
        <v>97</v>
      </c>
      <c r="G107" s="8" t="s">
        <v>927</v>
      </c>
      <c r="H107" s="8" t="s">
        <v>928</v>
      </c>
      <c r="I107" s="8" t="s">
        <v>929</v>
      </c>
      <c r="J107" s="8"/>
      <c r="K107" s="8" t="s">
        <v>173</v>
      </c>
      <c r="L107" s="8"/>
      <c r="M107" s="8"/>
      <c r="N107" s="9" t="s">
        <v>103</v>
      </c>
      <c r="O107" s="9"/>
      <c r="P107" s="9"/>
      <c r="Q107" s="9"/>
      <c r="R107" s="8" t="s">
        <v>174</v>
      </c>
      <c r="S107" s="8" t="s">
        <v>105</v>
      </c>
    </row>
    <row r="108" customFormat="false" ht="32.8" hidden="false" customHeight="false" outlineLevel="0" collapsed="false">
      <c r="A108" s="11" t="s">
        <v>930</v>
      </c>
      <c r="B108" s="10" t="s">
        <v>918</v>
      </c>
      <c r="C108" s="10" t="s">
        <v>931</v>
      </c>
      <c r="D108" s="10" t="s">
        <v>126</v>
      </c>
      <c r="E108" s="10" t="s">
        <v>214</v>
      </c>
      <c r="F108" s="10" t="s">
        <v>127</v>
      </c>
      <c r="G108" s="10" t="s">
        <v>932</v>
      </c>
      <c r="H108" s="10" t="s">
        <v>933</v>
      </c>
      <c r="I108" s="10" t="s">
        <v>582</v>
      </c>
      <c r="J108" s="10" t="s">
        <v>934</v>
      </c>
      <c r="K108" s="10" t="s">
        <v>583</v>
      </c>
      <c r="L108" s="10"/>
      <c r="M108" s="10"/>
      <c r="N108" s="9" t="s">
        <v>103</v>
      </c>
      <c r="O108" s="9"/>
      <c r="P108" s="9"/>
      <c r="Q108" s="9"/>
      <c r="R108" s="8" t="s">
        <v>585</v>
      </c>
      <c r="S108" s="8" t="s">
        <v>105</v>
      </c>
    </row>
    <row r="109" customFormat="false" ht="43.25" hidden="false" customHeight="false" outlineLevel="0" collapsed="false">
      <c r="A109" s="11" t="s">
        <v>935</v>
      </c>
      <c r="B109" s="8" t="s">
        <v>918</v>
      </c>
      <c r="C109" s="8" t="s">
        <v>936</v>
      </c>
      <c r="D109" s="8" t="s">
        <v>126</v>
      </c>
      <c r="E109" s="8" t="s">
        <v>96</v>
      </c>
      <c r="F109" s="8" t="s">
        <v>230</v>
      </c>
      <c r="G109" s="8" t="s">
        <v>937</v>
      </c>
      <c r="H109" s="8" t="s">
        <v>938</v>
      </c>
      <c r="I109" s="8"/>
      <c r="J109" s="8" t="s">
        <v>939</v>
      </c>
      <c r="K109" s="8" t="s">
        <v>940</v>
      </c>
      <c r="L109" s="8"/>
      <c r="M109" s="8"/>
      <c r="N109" s="9" t="s">
        <v>103</v>
      </c>
      <c r="O109" s="9"/>
      <c r="P109" s="9"/>
      <c r="Q109" s="9"/>
      <c r="R109" s="8" t="s">
        <v>941</v>
      </c>
      <c r="S109" s="8" t="s">
        <v>105</v>
      </c>
    </row>
    <row r="110" customFormat="false" ht="64.15" hidden="false" customHeight="false" outlineLevel="0" collapsed="false">
      <c r="A110" s="11" t="s">
        <v>942</v>
      </c>
      <c r="B110" s="10" t="s">
        <v>918</v>
      </c>
      <c r="C110" s="10" t="s">
        <v>943</v>
      </c>
      <c r="D110" s="10" t="s">
        <v>126</v>
      </c>
      <c r="E110" s="10" t="s">
        <v>96</v>
      </c>
      <c r="F110" s="10" t="s">
        <v>230</v>
      </c>
      <c r="G110" s="10" t="s">
        <v>944</v>
      </c>
      <c r="H110" s="10" t="s">
        <v>945</v>
      </c>
      <c r="I110" s="10" t="s">
        <v>447</v>
      </c>
      <c r="J110" s="10" t="s">
        <v>946</v>
      </c>
      <c r="K110" s="10" t="s">
        <v>947</v>
      </c>
      <c r="L110" s="10"/>
      <c r="M110" s="10" t="s">
        <v>948</v>
      </c>
      <c r="N110" s="9" t="s">
        <v>103</v>
      </c>
      <c r="O110" s="9"/>
      <c r="P110" s="9"/>
      <c r="Q110" s="9"/>
      <c r="R110" s="8" t="s">
        <v>949</v>
      </c>
      <c r="S110" s="8" t="s">
        <v>105</v>
      </c>
    </row>
    <row r="111" customFormat="false" ht="53.7" hidden="false" customHeight="false" outlineLevel="0" collapsed="false">
      <c r="A111" s="11" t="s">
        <v>950</v>
      </c>
      <c r="B111" s="8" t="s">
        <v>918</v>
      </c>
      <c r="C111" s="8" t="s">
        <v>951</v>
      </c>
      <c r="D111" s="8" t="s">
        <v>95</v>
      </c>
      <c r="E111" s="8" t="s">
        <v>96</v>
      </c>
      <c r="F111" s="8" t="s">
        <v>230</v>
      </c>
      <c r="G111" s="8" t="s">
        <v>952</v>
      </c>
      <c r="H111" s="8" t="s">
        <v>953</v>
      </c>
      <c r="I111" s="8" t="s">
        <v>954</v>
      </c>
      <c r="J111" s="8" t="s">
        <v>955</v>
      </c>
      <c r="K111" s="8" t="s">
        <v>956</v>
      </c>
      <c r="L111" s="8"/>
      <c r="M111" s="8" t="s">
        <v>957</v>
      </c>
      <c r="N111" s="9" t="s">
        <v>103</v>
      </c>
      <c r="O111" s="9"/>
      <c r="P111" s="9"/>
      <c r="Q111" s="9"/>
      <c r="R111" s="8" t="s">
        <v>958</v>
      </c>
      <c r="S111" s="8" t="s">
        <v>105</v>
      </c>
    </row>
    <row r="112" customFormat="false" ht="32.8" hidden="false" customHeight="false" outlineLevel="0" collapsed="false">
      <c r="A112" s="11" t="s">
        <v>959</v>
      </c>
      <c r="B112" s="10" t="s">
        <v>918</v>
      </c>
      <c r="C112" s="10" t="s">
        <v>960</v>
      </c>
      <c r="D112" s="10" t="s">
        <v>126</v>
      </c>
      <c r="E112" s="10" t="s">
        <v>214</v>
      </c>
      <c r="F112" s="10" t="s">
        <v>127</v>
      </c>
      <c r="G112" s="10" t="s">
        <v>961</v>
      </c>
      <c r="H112" s="10" t="s">
        <v>962</v>
      </c>
      <c r="I112" s="10" t="s">
        <v>963</v>
      </c>
      <c r="J112" s="10" t="s">
        <v>964</v>
      </c>
      <c r="K112" s="10" t="s">
        <v>583</v>
      </c>
      <c r="L112" s="10"/>
      <c r="M112" s="10"/>
      <c r="N112" s="9" t="s">
        <v>103</v>
      </c>
      <c r="O112" s="9"/>
      <c r="P112" s="9"/>
      <c r="Q112" s="9"/>
      <c r="R112" s="8" t="s">
        <v>585</v>
      </c>
      <c r="S112" s="8" t="s">
        <v>105</v>
      </c>
    </row>
    <row r="113" customFormat="false" ht="32.8" hidden="false" customHeight="false" outlineLevel="0" collapsed="false">
      <c r="A113" s="11" t="s">
        <v>965</v>
      </c>
      <c r="B113" s="8" t="s">
        <v>918</v>
      </c>
      <c r="C113" s="8" t="s">
        <v>966</v>
      </c>
      <c r="D113" s="8" t="s">
        <v>126</v>
      </c>
      <c r="E113" s="8" t="s">
        <v>96</v>
      </c>
      <c r="F113" s="8" t="s">
        <v>162</v>
      </c>
      <c r="G113" s="8" t="s">
        <v>967</v>
      </c>
      <c r="H113" s="8" t="s">
        <v>968</v>
      </c>
      <c r="I113" s="8"/>
      <c r="J113" s="8" t="s">
        <v>969</v>
      </c>
      <c r="K113" s="8"/>
      <c r="L113" s="8"/>
      <c r="M113" s="8"/>
      <c r="N113" s="9" t="s">
        <v>103</v>
      </c>
      <c r="O113" s="9"/>
      <c r="P113" s="9"/>
      <c r="Q113" s="9"/>
      <c r="R113" s="8" t="s">
        <v>105</v>
      </c>
      <c r="S113" s="8" t="s">
        <v>105</v>
      </c>
    </row>
  </sheetData>
  <autoFilter ref="A4:Q113"/>
  <conditionalFormatting sqref="N5:N113">
    <cfRule type="expression" priority="2" aboveAverage="0" equalAverage="0" bottom="0" percent="0" rank="0" text="" dxfId="7">
      <formula>$N5="umgesetzt"</formula>
    </cfRule>
    <cfRule type="expression" priority="3" aboveAverage="0" equalAverage="0" bottom="0" percent="0" rank="0" text="" dxfId="8">
      <formula>$N5="in Umsetzung"</formula>
    </cfRule>
    <cfRule type="expression" priority="4" aboveAverage="0" equalAverage="0" bottom="0" percent="0" rank="0" text="" dxfId="9">
      <formula>$N5="nachzubessern"</formula>
    </cfRule>
    <cfRule type="expression" priority="5" aboveAverage="0" equalAverage="0" bottom="0" percent="0" rank="0" text="" dxfId="10">
      <formula>$N5="nicht anwendbar"</formula>
    </cfRule>
  </conditionalFormatting>
  <dataValidations count="1">
    <dataValidation allowBlank="false" errorStyle="stop" operator="between" showDropDown="false" showErrorMessage="false" showInputMessage="false" sqref="N5:N113" type="list">
      <formula1>"offen,in Umsetzung,umgesetzt,nicht anwendbar,nachzubessern"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8" min="7" style="0" width="16"/>
  </cols>
  <sheetData>
    <row r="1" customFormat="false" ht="19.7" hidden="false" customHeight="false" outlineLevel="0" collapsed="false">
      <c r="A1" s="1" t="s">
        <v>970</v>
      </c>
    </row>
    <row r="2" customFormat="false" ht="15" hidden="false" customHeight="false" outlineLevel="0" collapsed="false">
      <c r="A2" s="2" t="s">
        <v>971</v>
      </c>
    </row>
    <row r="4" customFormat="false" ht="15" hidden="false" customHeight="false" outlineLevel="0" collapsed="false">
      <c r="A4" s="5" t="s">
        <v>78</v>
      </c>
      <c r="B4" s="5" t="s">
        <v>972</v>
      </c>
      <c r="C4" s="5" t="s">
        <v>103</v>
      </c>
      <c r="D4" s="5" t="s">
        <v>973</v>
      </c>
      <c r="E4" s="5" t="s">
        <v>974</v>
      </c>
      <c r="F4" s="5" t="s">
        <v>975</v>
      </c>
      <c r="G4" s="5" t="s">
        <v>976</v>
      </c>
      <c r="H4" s="5" t="s">
        <v>977</v>
      </c>
    </row>
    <row r="5" customFormat="false" ht="15" hidden="false" customHeight="false" outlineLevel="0" collapsed="false">
      <c r="A5" s="6" t="s">
        <v>93</v>
      </c>
      <c r="B5" s="6" t="n">
        <f aca="false">COUNTIF(Checkliste!$B$5:$B$113,A5)</f>
        <v>6</v>
      </c>
      <c r="C5" s="6" t="n">
        <f aca="false">COUNTIFS(Checkliste!$B$5:$B$113,$A5,Checkliste!$N$5:$N$113,"offen")</f>
        <v>6</v>
      </c>
      <c r="D5" s="6" t="n">
        <f aca="false">COUNTIFS(Checkliste!$B$5:$B$113,$A5,Checkliste!$N$5:$N$113,"in Umsetzung")</f>
        <v>0</v>
      </c>
      <c r="E5" s="6" t="n">
        <f aca="false">COUNTIFS(Checkliste!$B$5:$B$113,$A5,Checkliste!$N$5:$N$113,"umgesetzt")</f>
        <v>0</v>
      </c>
      <c r="F5" s="6" t="n">
        <f aca="false">COUNTIFS(Checkliste!$B$5:$B$113,$A5,Checkliste!$N$5:$N$113,"nachzubessern")</f>
        <v>0</v>
      </c>
      <c r="G5" s="6" t="n">
        <f aca="false">COUNTIFS(Checkliste!$B$5:$B$113,$A5,Checkliste!$N$5:$N$113,"nicht anwendbar")</f>
        <v>0</v>
      </c>
      <c r="H5" s="12" t="n">
        <f aca="false">IF(B5-G5=0,"-",E5/(B5-G5))</f>
        <v>0</v>
      </c>
    </row>
    <row r="6" customFormat="false" ht="15" hidden="false" customHeight="false" outlineLevel="0" collapsed="false">
      <c r="A6" s="6" t="s">
        <v>152</v>
      </c>
      <c r="B6" s="6" t="n">
        <f aca="false">COUNTIF(Checkliste!$B$5:$B$113,A6)</f>
        <v>4</v>
      </c>
      <c r="C6" s="6" t="n">
        <f aca="false">COUNTIFS(Checkliste!$B$5:$B$113,$A6,Checkliste!$N$5:$N$113,"offen")</f>
        <v>4</v>
      </c>
      <c r="D6" s="6" t="n">
        <f aca="false">COUNTIFS(Checkliste!$B$5:$B$113,$A6,Checkliste!$N$5:$N$113,"in Umsetzung")</f>
        <v>0</v>
      </c>
      <c r="E6" s="6" t="n">
        <f aca="false">COUNTIFS(Checkliste!$B$5:$B$113,$A6,Checkliste!$N$5:$N$113,"umgesetzt")</f>
        <v>0</v>
      </c>
      <c r="F6" s="6" t="n">
        <f aca="false">COUNTIFS(Checkliste!$B$5:$B$113,$A6,Checkliste!$N$5:$N$113,"nachzubessern")</f>
        <v>0</v>
      </c>
      <c r="G6" s="6" t="n">
        <f aca="false">COUNTIFS(Checkliste!$B$5:$B$113,$A6,Checkliste!$N$5:$N$113,"nicht anwendbar")</f>
        <v>0</v>
      </c>
      <c r="H6" s="12" t="n">
        <f aca="false">IF(B6-G6=0,"-",E6/(B6-G6))</f>
        <v>0</v>
      </c>
    </row>
    <row r="7" customFormat="false" ht="15" hidden="false" customHeight="false" outlineLevel="0" collapsed="false">
      <c r="A7" s="6" t="s">
        <v>185</v>
      </c>
      <c r="B7" s="6" t="n">
        <f aca="false">COUNTIF(Checkliste!$B$5:$B$113,A7)</f>
        <v>7</v>
      </c>
      <c r="C7" s="6" t="n">
        <f aca="false">COUNTIFS(Checkliste!$B$5:$B$113,$A7,Checkliste!$N$5:$N$113,"offen")</f>
        <v>7</v>
      </c>
      <c r="D7" s="6" t="n">
        <f aca="false">COUNTIFS(Checkliste!$B$5:$B$113,$A7,Checkliste!$N$5:$N$113,"in Umsetzung")</f>
        <v>0</v>
      </c>
      <c r="E7" s="6" t="n">
        <f aca="false">COUNTIFS(Checkliste!$B$5:$B$113,$A7,Checkliste!$N$5:$N$113,"umgesetzt")</f>
        <v>0</v>
      </c>
      <c r="F7" s="6" t="n">
        <f aca="false">COUNTIFS(Checkliste!$B$5:$B$113,$A7,Checkliste!$N$5:$N$113,"nachzubessern")</f>
        <v>0</v>
      </c>
      <c r="G7" s="6" t="n">
        <f aca="false">COUNTIFS(Checkliste!$B$5:$B$113,$A7,Checkliste!$N$5:$N$113,"nicht anwendbar")</f>
        <v>0</v>
      </c>
      <c r="H7" s="12" t="n">
        <f aca="false">IF(B7-G7=0,"-",E7/(B7-G7))</f>
        <v>0</v>
      </c>
    </row>
    <row r="8" customFormat="false" ht="15" hidden="false" customHeight="false" outlineLevel="0" collapsed="false">
      <c r="A8" s="6" t="s">
        <v>239</v>
      </c>
      <c r="B8" s="6" t="n">
        <f aca="false">COUNTIF(Checkliste!$B$5:$B$113,A8)</f>
        <v>10</v>
      </c>
      <c r="C8" s="6" t="n">
        <f aca="false">COUNTIFS(Checkliste!$B$5:$B$113,$A8,Checkliste!$N$5:$N$113,"offen")</f>
        <v>10</v>
      </c>
      <c r="D8" s="6" t="n">
        <f aca="false">COUNTIFS(Checkliste!$B$5:$B$113,$A8,Checkliste!$N$5:$N$113,"in Umsetzung")</f>
        <v>0</v>
      </c>
      <c r="E8" s="6" t="n">
        <f aca="false">COUNTIFS(Checkliste!$B$5:$B$113,$A8,Checkliste!$N$5:$N$113,"umgesetzt")</f>
        <v>0</v>
      </c>
      <c r="F8" s="6" t="n">
        <f aca="false">COUNTIFS(Checkliste!$B$5:$B$113,$A8,Checkliste!$N$5:$N$113,"nachzubessern")</f>
        <v>0</v>
      </c>
      <c r="G8" s="6" t="n">
        <f aca="false">COUNTIFS(Checkliste!$B$5:$B$113,$A8,Checkliste!$N$5:$N$113,"nicht anwendbar")</f>
        <v>0</v>
      </c>
      <c r="H8" s="12" t="n">
        <f aca="false">IF(B8-G8=0,"-",E8/(B8-G8))</f>
        <v>0</v>
      </c>
    </row>
    <row r="9" customFormat="false" ht="15" hidden="false" customHeight="false" outlineLevel="0" collapsed="false">
      <c r="A9" s="6" t="s">
        <v>327</v>
      </c>
      <c r="B9" s="6" t="n">
        <f aca="false">COUNTIF(Checkliste!$B$5:$B$113,A9)</f>
        <v>2</v>
      </c>
      <c r="C9" s="6" t="n">
        <f aca="false">COUNTIFS(Checkliste!$B$5:$B$113,$A9,Checkliste!$N$5:$N$113,"offen")</f>
        <v>2</v>
      </c>
      <c r="D9" s="6" t="n">
        <f aca="false">COUNTIFS(Checkliste!$B$5:$B$113,$A9,Checkliste!$N$5:$N$113,"in Umsetzung")</f>
        <v>0</v>
      </c>
      <c r="E9" s="6" t="n">
        <f aca="false">COUNTIFS(Checkliste!$B$5:$B$113,$A9,Checkliste!$N$5:$N$113,"umgesetzt")</f>
        <v>0</v>
      </c>
      <c r="F9" s="6" t="n">
        <f aca="false">COUNTIFS(Checkliste!$B$5:$B$113,$A9,Checkliste!$N$5:$N$113,"nachzubessern")</f>
        <v>0</v>
      </c>
      <c r="G9" s="6" t="n">
        <f aca="false">COUNTIFS(Checkliste!$B$5:$B$113,$A9,Checkliste!$N$5:$N$113,"nicht anwendbar")</f>
        <v>0</v>
      </c>
      <c r="H9" s="12" t="n">
        <f aca="false">IF(B9-G9=0,"-",E9/(B9-G9))</f>
        <v>0</v>
      </c>
    </row>
    <row r="10" customFormat="false" ht="15" hidden="false" customHeight="false" outlineLevel="0" collapsed="false">
      <c r="A10" s="6" t="s">
        <v>346</v>
      </c>
      <c r="B10" s="6" t="n">
        <f aca="false">COUNTIF(Checkliste!$B$5:$B$113,A10)</f>
        <v>5</v>
      </c>
      <c r="C10" s="6" t="n">
        <f aca="false">COUNTIFS(Checkliste!$B$5:$B$113,$A10,Checkliste!$N$5:$N$113,"offen")</f>
        <v>5</v>
      </c>
      <c r="D10" s="6" t="n">
        <f aca="false">COUNTIFS(Checkliste!$B$5:$B$113,$A10,Checkliste!$N$5:$N$113,"in Umsetzung")</f>
        <v>0</v>
      </c>
      <c r="E10" s="6" t="n">
        <f aca="false">COUNTIFS(Checkliste!$B$5:$B$113,$A10,Checkliste!$N$5:$N$113,"umgesetzt")</f>
        <v>0</v>
      </c>
      <c r="F10" s="6" t="n">
        <f aca="false">COUNTIFS(Checkliste!$B$5:$B$113,$A10,Checkliste!$N$5:$N$113,"nachzubessern")</f>
        <v>0</v>
      </c>
      <c r="G10" s="6" t="n">
        <f aca="false">COUNTIFS(Checkliste!$B$5:$B$113,$A10,Checkliste!$N$5:$N$113,"nicht anwendbar")</f>
        <v>0</v>
      </c>
      <c r="H10" s="12" t="n">
        <f aca="false">IF(B10-G10=0,"-",E10/(B10-G10))</f>
        <v>0</v>
      </c>
    </row>
    <row r="11" customFormat="false" ht="15" hidden="false" customHeight="false" outlineLevel="0" collapsed="false">
      <c r="A11" s="6" t="s">
        <v>395</v>
      </c>
      <c r="B11" s="6" t="n">
        <f aca="false">COUNTIF(Checkliste!$B$5:$B$113,A11)</f>
        <v>7</v>
      </c>
      <c r="C11" s="6" t="n">
        <f aca="false">COUNTIFS(Checkliste!$B$5:$B$113,$A11,Checkliste!$N$5:$N$113,"offen")</f>
        <v>7</v>
      </c>
      <c r="D11" s="6" t="n">
        <f aca="false">COUNTIFS(Checkliste!$B$5:$B$113,$A11,Checkliste!$N$5:$N$113,"in Umsetzung")</f>
        <v>0</v>
      </c>
      <c r="E11" s="6" t="n">
        <f aca="false">COUNTIFS(Checkliste!$B$5:$B$113,$A11,Checkliste!$N$5:$N$113,"umgesetzt")</f>
        <v>0</v>
      </c>
      <c r="F11" s="6" t="n">
        <f aca="false">COUNTIFS(Checkliste!$B$5:$B$113,$A11,Checkliste!$N$5:$N$113,"nachzubessern")</f>
        <v>0</v>
      </c>
      <c r="G11" s="6" t="n">
        <f aca="false">COUNTIFS(Checkliste!$B$5:$B$113,$A11,Checkliste!$N$5:$N$113,"nicht anwendbar")</f>
        <v>0</v>
      </c>
      <c r="H11" s="12" t="n">
        <f aca="false">IF(B11-G11=0,"-",E11/(B11-G11))</f>
        <v>0</v>
      </c>
    </row>
    <row r="12" customFormat="false" ht="15" hidden="false" customHeight="false" outlineLevel="0" collapsed="false">
      <c r="A12" s="6" t="s">
        <v>461</v>
      </c>
      <c r="B12" s="6" t="n">
        <f aca="false">COUNTIF(Checkliste!$B$5:$B$113,A12)</f>
        <v>11</v>
      </c>
      <c r="C12" s="6" t="n">
        <f aca="false">COUNTIFS(Checkliste!$B$5:$B$113,$A12,Checkliste!$N$5:$N$113,"offen")</f>
        <v>11</v>
      </c>
      <c r="D12" s="6" t="n">
        <f aca="false">COUNTIFS(Checkliste!$B$5:$B$113,$A12,Checkliste!$N$5:$N$113,"in Umsetzung")</f>
        <v>0</v>
      </c>
      <c r="E12" s="6" t="n">
        <f aca="false">COUNTIFS(Checkliste!$B$5:$B$113,$A12,Checkliste!$N$5:$N$113,"umgesetzt")</f>
        <v>0</v>
      </c>
      <c r="F12" s="6" t="n">
        <f aca="false">COUNTIFS(Checkliste!$B$5:$B$113,$A12,Checkliste!$N$5:$N$113,"nachzubessern")</f>
        <v>0</v>
      </c>
      <c r="G12" s="6" t="n">
        <f aca="false">COUNTIFS(Checkliste!$B$5:$B$113,$A12,Checkliste!$N$5:$N$113,"nicht anwendbar")</f>
        <v>0</v>
      </c>
      <c r="H12" s="12" t="n">
        <f aca="false">IF(B12-G12=0,"-",E12/(B12-G12))</f>
        <v>0</v>
      </c>
    </row>
    <row r="13" customFormat="false" ht="15" hidden="false" customHeight="false" outlineLevel="0" collapsed="false">
      <c r="A13" s="6" t="s">
        <v>551</v>
      </c>
      <c r="B13" s="6" t="n">
        <f aca="false">COUNTIF(Checkliste!$B$5:$B$113,A13)</f>
        <v>9</v>
      </c>
      <c r="C13" s="6" t="n">
        <f aca="false">COUNTIFS(Checkliste!$B$5:$B$113,$A13,Checkliste!$N$5:$N$113,"offen")</f>
        <v>9</v>
      </c>
      <c r="D13" s="6" t="n">
        <f aca="false">COUNTIFS(Checkliste!$B$5:$B$113,$A13,Checkliste!$N$5:$N$113,"in Umsetzung")</f>
        <v>0</v>
      </c>
      <c r="E13" s="6" t="n">
        <f aca="false">COUNTIFS(Checkliste!$B$5:$B$113,$A13,Checkliste!$N$5:$N$113,"umgesetzt")</f>
        <v>0</v>
      </c>
      <c r="F13" s="6" t="n">
        <f aca="false">COUNTIFS(Checkliste!$B$5:$B$113,$A13,Checkliste!$N$5:$N$113,"nachzubessern")</f>
        <v>0</v>
      </c>
      <c r="G13" s="6" t="n">
        <f aca="false">COUNTIFS(Checkliste!$B$5:$B$113,$A13,Checkliste!$N$5:$N$113,"nicht anwendbar")</f>
        <v>0</v>
      </c>
      <c r="H13" s="12" t="n">
        <f aca="false">IF(B13-G13=0,"-",E13/(B13-G13))</f>
        <v>0</v>
      </c>
    </row>
    <row r="14" customFormat="false" ht="15" hidden="false" customHeight="false" outlineLevel="0" collapsed="false">
      <c r="A14" s="6" t="s">
        <v>621</v>
      </c>
      <c r="B14" s="6" t="n">
        <f aca="false">COUNTIF(Checkliste!$B$5:$B$113,A14)</f>
        <v>4</v>
      </c>
      <c r="C14" s="6" t="n">
        <f aca="false">COUNTIFS(Checkliste!$B$5:$B$113,$A14,Checkliste!$N$5:$N$113,"offen")</f>
        <v>4</v>
      </c>
      <c r="D14" s="6" t="n">
        <f aca="false">COUNTIFS(Checkliste!$B$5:$B$113,$A14,Checkliste!$N$5:$N$113,"in Umsetzung")</f>
        <v>0</v>
      </c>
      <c r="E14" s="6" t="n">
        <f aca="false">COUNTIFS(Checkliste!$B$5:$B$113,$A14,Checkliste!$N$5:$N$113,"umgesetzt")</f>
        <v>0</v>
      </c>
      <c r="F14" s="6" t="n">
        <f aca="false">COUNTIFS(Checkliste!$B$5:$B$113,$A14,Checkliste!$N$5:$N$113,"nachzubessern")</f>
        <v>0</v>
      </c>
      <c r="G14" s="6" t="n">
        <f aca="false">COUNTIFS(Checkliste!$B$5:$B$113,$A14,Checkliste!$N$5:$N$113,"nicht anwendbar")</f>
        <v>0</v>
      </c>
      <c r="H14" s="12" t="n">
        <f aca="false">IF(B14-G14=0,"-",E14/(B14-G14))</f>
        <v>0</v>
      </c>
    </row>
    <row r="15" customFormat="false" ht="15" hidden="false" customHeight="false" outlineLevel="0" collapsed="false">
      <c r="A15" s="6" t="s">
        <v>649</v>
      </c>
      <c r="B15" s="6" t="n">
        <f aca="false">COUNTIF(Checkliste!$B$5:$B$113,A15)</f>
        <v>7</v>
      </c>
      <c r="C15" s="6" t="n">
        <f aca="false">COUNTIFS(Checkliste!$B$5:$B$113,$A15,Checkliste!$N$5:$N$113,"offen")</f>
        <v>7</v>
      </c>
      <c r="D15" s="6" t="n">
        <f aca="false">COUNTIFS(Checkliste!$B$5:$B$113,$A15,Checkliste!$N$5:$N$113,"in Umsetzung")</f>
        <v>0</v>
      </c>
      <c r="E15" s="6" t="n">
        <f aca="false">COUNTIFS(Checkliste!$B$5:$B$113,$A15,Checkliste!$N$5:$N$113,"umgesetzt")</f>
        <v>0</v>
      </c>
      <c r="F15" s="6" t="n">
        <f aca="false">COUNTIFS(Checkliste!$B$5:$B$113,$A15,Checkliste!$N$5:$N$113,"nachzubessern")</f>
        <v>0</v>
      </c>
      <c r="G15" s="6" t="n">
        <f aca="false">COUNTIFS(Checkliste!$B$5:$B$113,$A15,Checkliste!$N$5:$N$113,"nicht anwendbar")</f>
        <v>0</v>
      </c>
      <c r="H15" s="12" t="n">
        <f aca="false">IF(B15-G15=0,"-",E15/(B15-G15))</f>
        <v>0</v>
      </c>
    </row>
    <row r="16" customFormat="false" ht="15" hidden="false" customHeight="false" outlineLevel="0" collapsed="false">
      <c r="A16" s="6" t="s">
        <v>705</v>
      </c>
      <c r="B16" s="6" t="n">
        <f aca="false">COUNTIF(Checkliste!$B$5:$B$113,A16)</f>
        <v>4</v>
      </c>
      <c r="C16" s="6" t="n">
        <f aca="false">COUNTIFS(Checkliste!$B$5:$B$113,$A16,Checkliste!$N$5:$N$113,"offen")</f>
        <v>4</v>
      </c>
      <c r="D16" s="6" t="n">
        <f aca="false">COUNTIFS(Checkliste!$B$5:$B$113,$A16,Checkliste!$N$5:$N$113,"in Umsetzung")</f>
        <v>0</v>
      </c>
      <c r="E16" s="6" t="n">
        <f aca="false">COUNTIFS(Checkliste!$B$5:$B$113,$A16,Checkliste!$N$5:$N$113,"umgesetzt")</f>
        <v>0</v>
      </c>
      <c r="F16" s="6" t="n">
        <f aca="false">COUNTIFS(Checkliste!$B$5:$B$113,$A16,Checkliste!$N$5:$N$113,"nachzubessern")</f>
        <v>0</v>
      </c>
      <c r="G16" s="6" t="n">
        <f aca="false">COUNTIFS(Checkliste!$B$5:$B$113,$A16,Checkliste!$N$5:$N$113,"nicht anwendbar")</f>
        <v>0</v>
      </c>
      <c r="H16" s="12" t="n">
        <f aca="false">IF(B16-G16=0,"-",E16/(B16-G16))</f>
        <v>0</v>
      </c>
    </row>
    <row r="17" customFormat="false" ht="15" hidden="false" customHeight="false" outlineLevel="0" collapsed="false">
      <c r="A17" s="6" t="s">
        <v>738</v>
      </c>
      <c r="B17" s="6" t="n">
        <f aca="false">COUNTIF(Checkliste!$B$5:$B$113,A17)</f>
        <v>8</v>
      </c>
      <c r="C17" s="6" t="n">
        <f aca="false">COUNTIFS(Checkliste!$B$5:$B$113,$A17,Checkliste!$N$5:$N$113,"offen")</f>
        <v>8</v>
      </c>
      <c r="D17" s="6" t="n">
        <f aca="false">COUNTIFS(Checkliste!$B$5:$B$113,$A17,Checkliste!$N$5:$N$113,"in Umsetzung")</f>
        <v>0</v>
      </c>
      <c r="E17" s="6" t="n">
        <f aca="false">COUNTIFS(Checkliste!$B$5:$B$113,$A17,Checkliste!$N$5:$N$113,"umgesetzt")</f>
        <v>0</v>
      </c>
      <c r="F17" s="6" t="n">
        <f aca="false">COUNTIFS(Checkliste!$B$5:$B$113,$A17,Checkliste!$N$5:$N$113,"nachzubessern")</f>
        <v>0</v>
      </c>
      <c r="G17" s="6" t="n">
        <f aca="false">COUNTIFS(Checkliste!$B$5:$B$113,$A17,Checkliste!$N$5:$N$113,"nicht anwendbar")</f>
        <v>0</v>
      </c>
      <c r="H17" s="12" t="n">
        <f aca="false">IF(B17-G17=0,"-",E17/(B17-G17))</f>
        <v>0</v>
      </c>
    </row>
    <row r="18" customFormat="false" ht="15" hidden="false" customHeight="false" outlineLevel="0" collapsed="false">
      <c r="A18" s="6" t="s">
        <v>795</v>
      </c>
      <c r="B18" s="6" t="n">
        <f aca="false">COUNTIF(Checkliste!$B$5:$B$113,A18)</f>
        <v>4</v>
      </c>
      <c r="C18" s="6" t="n">
        <f aca="false">COUNTIFS(Checkliste!$B$5:$B$113,$A18,Checkliste!$N$5:$N$113,"offen")</f>
        <v>4</v>
      </c>
      <c r="D18" s="6" t="n">
        <f aca="false">COUNTIFS(Checkliste!$B$5:$B$113,$A18,Checkliste!$N$5:$N$113,"in Umsetzung")</f>
        <v>0</v>
      </c>
      <c r="E18" s="6" t="n">
        <f aca="false">COUNTIFS(Checkliste!$B$5:$B$113,$A18,Checkliste!$N$5:$N$113,"umgesetzt")</f>
        <v>0</v>
      </c>
      <c r="F18" s="6" t="n">
        <f aca="false">COUNTIFS(Checkliste!$B$5:$B$113,$A18,Checkliste!$N$5:$N$113,"nachzubessern")</f>
        <v>0</v>
      </c>
      <c r="G18" s="6" t="n">
        <f aca="false">COUNTIFS(Checkliste!$B$5:$B$113,$A18,Checkliste!$N$5:$N$113,"nicht anwendbar")</f>
        <v>0</v>
      </c>
      <c r="H18" s="12" t="n">
        <f aca="false">IF(B18-G18=0,"-",E18/(B18-G18))</f>
        <v>0</v>
      </c>
    </row>
    <row r="19" customFormat="false" ht="15" hidden="false" customHeight="false" outlineLevel="0" collapsed="false">
      <c r="A19" s="6" t="s">
        <v>830</v>
      </c>
      <c r="B19" s="6" t="n">
        <f aca="false">COUNTIF(Checkliste!$B$5:$B$113,A19)</f>
        <v>5</v>
      </c>
      <c r="C19" s="6" t="n">
        <f aca="false">COUNTIFS(Checkliste!$B$5:$B$113,$A19,Checkliste!$N$5:$N$113,"offen")</f>
        <v>5</v>
      </c>
      <c r="D19" s="6" t="n">
        <f aca="false">COUNTIFS(Checkliste!$B$5:$B$113,$A19,Checkliste!$N$5:$N$113,"in Umsetzung")</f>
        <v>0</v>
      </c>
      <c r="E19" s="6" t="n">
        <f aca="false">COUNTIFS(Checkliste!$B$5:$B$113,$A19,Checkliste!$N$5:$N$113,"umgesetzt")</f>
        <v>0</v>
      </c>
      <c r="F19" s="6" t="n">
        <f aca="false">COUNTIFS(Checkliste!$B$5:$B$113,$A19,Checkliste!$N$5:$N$113,"nachzubessern")</f>
        <v>0</v>
      </c>
      <c r="G19" s="6" t="n">
        <f aca="false">COUNTIFS(Checkliste!$B$5:$B$113,$A19,Checkliste!$N$5:$N$113,"nicht anwendbar")</f>
        <v>0</v>
      </c>
      <c r="H19" s="12" t="n">
        <f aca="false">IF(B19-G19=0,"-",E19/(B19-G19))</f>
        <v>0</v>
      </c>
    </row>
    <row r="20" customFormat="false" ht="15" hidden="false" customHeight="false" outlineLevel="0" collapsed="false">
      <c r="A20" s="6" t="s">
        <v>866</v>
      </c>
      <c r="B20" s="6" t="n">
        <f aca="false">COUNTIF(Checkliste!$B$5:$B$113,A20)</f>
        <v>2</v>
      </c>
      <c r="C20" s="6" t="n">
        <f aca="false">COUNTIFS(Checkliste!$B$5:$B$113,$A20,Checkliste!$N$5:$N$113,"offen")</f>
        <v>2</v>
      </c>
      <c r="D20" s="6" t="n">
        <f aca="false">COUNTIFS(Checkliste!$B$5:$B$113,$A20,Checkliste!$N$5:$N$113,"in Umsetzung")</f>
        <v>0</v>
      </c>
      <c r="E20" s="6" t="n">
        <f aca="false">COUNTIFS(Checkliste!$B$5:$B$113,$A20,Checkliste!$N$5:$N$113,"umgesetzt")</f>
        <v>0</v>
      </c>
      <c r="F20" s="6" t="n">
        <f aca="false">COUNTIFS(Checkliste!$B$5:$B$113,$A20,Checkliste!$N$5:$N$113,"nachzubessern")</f>
        <v>0</v>
      </c>
      <c r="G20" s="6" t="n">
        <f aca="false">COUNTIFS(Checkliste!$B$5:$B$113,$A20,Checkliste!$N$5:$N$113,"nicht anwendbar")</f>
        <v>0</v>
      </c>
      <c r="H20" s="12" t="n">
        <f aca="false">IF(B20-G20=0,"-",E20/(B20-G20))</f>
        <v>0</v>
      </c>
    </row>
    <row r="21" customFormat="false" ht="15" hidden="false" customHeight="false" outlineLevel="0" collapsed="false">
      <c r="A21" s="6" t="s">
        <v>882</v>
      </c>
      <c r="B21" s="6" t="n">
        <f aca="false">COUNTIF(Checkliste!$B$5:$B$113,A21)</f>
        <v>6</v>
      </c>
      <c r="C21" s="6" t="n">
        <f aca="false">COUNTIFS(Checkliste!$B$5:$B$113,$A21,Checkliste!$N$5:$N$113,"offen")</f>
        <v>6</v>
      </c>
      <c r="D21" s="6" t="n">
        <f aca="false">COUNTIFS(Checkliste!$B$5:$B$113,$A21,Checkliste!$N$5:$N$113,"in Umsetzung")</f>
        <v>0</v>
      </c>
      <c r="E21" s="6" t="n">
        <f aca="false">COUNTIFS(Checkliste!$B$5:$B$113,$A21,Checkliste!$N$5:$N$113,"umgesetzt")</f>
        <v>0</v>
      </c>
      <c r="F21" s="6" t="n">
        <f aca="false">COUNTIFS(Checkliste!$B$5:$B$113,$A21,Checkliste!$N$5:$N$113,"nachzubessern")</f>
        <v>0</v>
      </c>
      <c r="G21" s="6" t="n">
        <f aca="false">COUNTIFS(Checkliste!$B$5:$B$113,$A21,Checkliste!$N$5:$N$113,"nicht anwendbar")</f>
        <v>0</v>
      </c>
      <c r="H21" s="12" t="n">
        <f aca="false">IF(B21-G21=0,"-",E21/(B21-G21))</f>
        <v>0</v>
      </c>
    </row>
    <row r="22" customFormat="false" ht="15" hidden="false" customHeight="false" outlineLevel="0" collapsed="false">
      <c r="A22" s="6" t="s">
        <v>918</v>
      </c>
      <c r="B22" s="6" t="n">
        <f aca="false">COUNTIF(Checkliste!$B$5:$B$113,A22)</f>
        <v>8</v>
      </c>
      <c r="C22" s="6" t="n">
        <f aca="false">COUNTIFS(Checkliste!$B$5:$B$113,$A22,Checkliste!$N$5:$N$113,"offen")</f>
        <v>8</v>
      </c>
      <c r="D22" s="6" t="n">
        <f aca="false">COUNTIFS(Checkliste!$B$5:$B$113,$A22,Checkliste!$N$5:$N$113,"in Umsetzung")</f>
        <v>0</v>
      </c>
      <c r="E22" s="6" t="n">
        <f aca="false">COUNTIFS(Checkliste!$B$5:$B$113,$A22,Checkliste!$N$5:$N$113,"umgesetzt")</f>
        <v>0</v>
      </c>
      <c r="F22" s="6" t="n">
        <f aca="false">COUNTIFS(Checkliste!$B$5:$B$113,$A22,Checkliste!$N$5:$N$113,"nachzubessern")</f>
        <v>0</v>
      </c>
      <c r="G22" s="6" t="n">
        <f aca="false">COUNTIFS(Checkliste!$B$5:$B$113,$A22,Checkliste!$N$5:$N$113,"nicht anwendbar")</f>
        <v>0</v>
      </c>
      <c r="H22" s="12" t="n">
        <f aca="false">IF(B22-G22=0,"-",E22/(B22-G22))</f>
        <v>0</v>
      </c>
    </row>
    <row r="23" customFormat="false" ht="15" hidden="false" customHeight="false" outlineLevel="0" collapsed="false">
      <c r="A23" s="13" t="s">
        <v>978</v>
      </c>
      <c r="B23" s="13" t="n">
        <f aca="false">SUM(B5:B22)</f>
        <v>109</v>
      </c>
      <c r="C23" s="13" t="n">
        <f aca="false">SUM(C5:C22)</f>
        <v>109</v>
      </c>
      <c r="D23" s="13" t="n">
        <f aca="false">SUM(D5:D22)</f>
        <v>0</v>
      </c>
      <c r="E23" s="13" t="n">
        <f aca="false">SUM(E5:E22)</f>
        <v>0</v>
      </c>
      <c r="F23" s="13" t="n">
        <f aca="false">SUM(F5:F22)</f>
        <v>0</v>
      </c>
      <c r="G23" s="13" t="n">
        <f aca="false">SUM(G5:G22)</f>
        <v>0</v>
      </c>
      <c r="H23" s="14" t="n">
        <f aca="false">IF(B23-G23=0,"-",E23/(B23-G23))</f>
        <v>0</v>
      </c>
    </row>
    <row r="25" customFormat="false" ht="15" hidden="false" customHeight="false" outlineLevel="0" collapsed="false">
      <c r="A25" s="3" t="s">
        <v>979</v>
      </c>
    </row>
    <row r="26" customFormat="false" ht="23.85" hidden="false" customHeight="false" outlineLevel="0" collapsed="false">
      <c r="A26" s="5" t="s">
        <v>79</v>
      </c>
      <c r="B26" s="5" t="s">
        <v>972</v>
      </c>
      <c r="C26" s="5" t="s">
        <v>974</v>
      </c>
      <c r="D26" s="5" t="s">
        <v>976</v>
      </c>
      <c r="E26" s="5" t="s">
        <v>977</v>
      </c>
    </row>
    <row r="27" customFormat="false" ht="15" hidden="false" customHeight="false" outlineLevel="0" collapsed="false">
      <c r="A27" s="6" t="s">
        <v>95</v>
      </c>
      <c r="B27" s="6" t="n">
        <f aca="false">COUNTIF(Checkliste!$D$5:$D$113,A27)</f>
        <v>59</v>
      </c>
      <c r="C27" s="6" t="n">
        <f aca="false">COUNTIFS(Checkliste!$D$5:$D$113,A27,Checkliste!$N$5:$N$113,"umgesetzt")</f>
        <v>0</v>
      </c>
      <c r="D27" s="6" t="n">
        <f aca="false">COUNTIFS(Checkliste!$D$5:$D$113,A27,Checkliste!$N$5:$N$113,"nicht anwendbar")</f>
        <v>0</v>
      </c>
      <c r="E27" s="12" t="n">
        <f aca="false">IF(B27-D27=0,"-",C27/(B27-D27))</f>
        <v>0</v>
      </c>
    </row>
    <row r="28" customFormat="false" ht="15" hidden="false" customHeight="false" outlineLevel="0" collapsed="false">
      <c r="A28" s="6" t="s">
        <v>213</v>
      </c>
      <c r="B28" s="6" t="n">
        <f aca="false">COUNTIF(Checkliste!$D$5:$D$113,A28)</f>
        <v>21</v>
      </c>
      <c r="C28" s="6" t="n">
        <f aca="false">COUNTIFS(Checkliste!$D$5:$D$113,A28,Checkliste!$N$5:$N$113,"umgesetzt")</f>
        <v>0</v>
      </c>
      <c r="D28" s="6" t="n">
        <f aca="false">COUNTIFS(Checkliste!$D$5:$D$113,A28,Checkliste!$N$5:$N$113,"nicht anwendbar")</f>
        <v>0</v>
      </c>
      <c r="E28" s="12" t="n">
        <f aca="false">IF(B28-D28=0,"-",C28/(B28-D28))</f>
        <v>0</v>
      </c>
    </row>
    <row r="29" customFormat="false" ht="15" hidden="false" customHeight="false" outlineLevel="0" collapsed="false">
      <c r="A29" s="6" t="s">
        <v>126</v>
      </c>
      <c r="B29" s="6" t="n">
        <f aca="false">COUNTIF(Checkliste!$D$5:$D$113,A29)</f>
        <v>29</v>
      </c>
      <c r="C29" s="6" t="n">
        <f aca="false">COUNTIFS(Checkliste!$D$5:$D$113,A29,Checkliste!$N$5:$N$113,"umgesetzt")</f>
        <v>0</v>
      </c>
      <c r="D29" s="6" t="n">
        <f aca="false">COUNTIFS(Checkliste!$D$5:$D$113,A29,Checkliste!$N$5:$N$113,"nicht anwendbar")</f>
        <v>0</v>
      </c>
      <c r="E29" s="12" t="n">
        <f aca="false">IF(B29-D29=0,"-",C29/(B29-D29))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980</v>
      </c>
    </row>
    <row r="2" customFormat="false" ht="15" hidden="false" customHeight="false" outlineLevel="0" collapsed="false">
      <c r="A2" s="2" t="s">
        <v>981</v>
      </c>
    </row>
    <row r="4" customFormat="false" ht="15" hidden="false" customHeight="false" outlineLevel="0" collapsed="false">
      <c r="A4" s="5" t="s">
        <v>982</v>
      </c>
      <c r="B4" s="5" t="s">
        <v>983</v>
      </c>
      <c r="C4" s="5" t="s">
        <v>984</v>
      </c>
      <c r="D4" s="5" t="s">
        <v>985</v>
      </c>
      <c r="E4" s="5" t="s">
        <v>986</v>
      </c>
    </row>
    <row r="5" customFormat="false" ht="15" hidden="false" customHeight="false" outlineLevel="0" collapsed="false">
      <c r="A5" s="6" t="s">
        <v>987</v>
      </c>
      <c r="B5" s="6" t="s">
        <v>988</v>
      </c>
      <c r="C5" s="6" t="s">
        <v>989</v>
      </c>
      <c r="D5" s="15" t="n">
        <f aca="false">COUNTIF(Checkliste!$R$5:$R$113,"*;"&amp;A5&amp;";*")</f>
        <v>3</v>
      </c>
      <c r="E5" s="6" t="n">
        <f aca="false">COUNTIFS(Checkliste!$R$5:$R$113,"*;"&amp;A5&amp;";*",Checkliste!$N$5:$N$113,"umgesetzt")</f>
        <v>0</v>
      </c>
    </row>
    <row r="6" customFormat="false" ht="15" hidden="false" customHeight="false" outlineLevel="0" collapsed="false">
      <c r="A6" s="6" t="s">
        <v>990</v>
      </c>
      <c r="B6" s="6" t="s">
        <v>991</v>
      </c>
      <c r="C6" s="6" t="s">
        <v>989</v>
      </c>
      <c r="D6" s="15" t="n">
        <f aca="false">COUNTIF(Checkliste!$R$5:$R$113,"*;"&amp;A6&amp;";*")</f>
        <v>2</v>
      </c>
      <c r="E6" s="6" t="n">
        <f aca="false">COUNTIFS(Checkliste!$R$5:$R$113,"*;"&amp;A6&amp;";*",Checkliste!$N$5:$N$113,"umgesetzt")</f>
        <v>0</v>
      </c>
    </row>
    <row r="7" customFormat="false" ht="15" hidden="false" customHeight="false" outlineLevel="0" collapsed="false">
      <c r="A7" s="6" t="s">
        <v>992</v>
      </c>
      <c r="B7" s="6" t="s">
        <v>993</v>
      </c>
      <c r="C7" s="6" t="s">
        <v>989</v>
      </c>
      <c r="D7" s="15" t="n">
        <f aca="false">COUNTIF(Checkliste!$R$5:$R$113,"*;"&amp;A7&amp;";*")</f>
        <v>4</v>
      </c>
      <c r="E7" s="6" t="n">
        <f aca="false">COUNTIFS(Checkliste!$R$5:$R$113,"*;"&amp;A7&amp;";*",Checkliste!$N$5:$N$113,"umgesetzt")</f>
        <v>0</v>
      </c>
    </row>
    <row r="8" customFormat="false" ht="15" hidden="false" customHeight="false" outlineLevel="0" collapsed="false">
      <c r="A8" s="6" t="s">
        <v>994</v>
      </c>
      <c r="B8" s="6" t="s">
        <v>995</v>
      </c>
      <c r="C8" s="6" t="s">
        <v>989</v>
      </c>
      <c r="D8" s="15" t="n">
        <f aca="false">COUNTIF(Checkliste!$R$5:$R$113,"*;"&amp;A8&amp;";*")</f>
        <v>3</v>
      </c>
      <c r="E8" s="6" t="n">
        <f aca="false">COUNTIFS(Checkliste!$R$5:$R$113,"*;"&amp;A8&amp;";*",Checkliste!$N$5:$N$113,"umgesetzt")</f>
        <v>0</v>
      </c>
    </row>
    <row r="9" customFormat="false" ht="15" hidden="false" customHeight="false" outlineLevel="0" collapsed="false">
      <c r="A9" s="6" t="s">
        <v>996</v>
      </c>
      <c r="B9" s="6" t="s">
        <v>997</v>
      </c>
      <c r="C9" s="6" t="s">
        <v>998</v>
      </c>
      <c r="D9" s="15" t="n">
        <f aca="false">COUNTIF(Checkliste!$R$5:$R$113,"*;"&amp;A9&amp;";*")</f>
        <v>1</v>
      </c>
      <c r="E9" s="6" t="n">
        <f aca="false">COUNTIFS(Checkliste!$R$5:$R$113,"*;"&amp;A9&amp;";*",Checkliste!$N$5:$N$113,"umgesetzt")</f>
        <v>0</v>
      </c>
    </row>
    <row r="10" customFormat="false" ht="15" hidden="false" customHeight="false" outlineLevel="0" collapsed="false">
      <c r="A10" s="6" t="s">
        <v>999</v>
      </c>
      <c r="B10" s="6" t="s">
        <v>1000</v>
      </c>
      <c r="C10" s="6" t="s">
        <v>998</v>
      </c>
      <c r="D10" s="15" t="n">
        <f aca="false">COUNTIF(Checkliste!$R$5:$R$113,"*;"&amp;A10&amp;";*")</f>
        <v>1</v>
      </c>
      <c r="E10" s="6" t="n">
        <f aca="false">COUNTIFS(Checkliste!$R$5:$R$113,"*;"&amp;A10&amp;";*",Checkliste!$N$5:$N$113,"umgesetzt")</f>
        <v>0</v>
      </c>
    </row>
    <row r="11" customFormat="false" ht="15" hidden="false" customHeight="false" outlineLevel="0" collapsed="false">
      <c r="A11" s="6" t="s">
        <v>1001</v>
      </c>
      <c r="B11" s="6" t="s">
        <v>1002</v>
      </c>
      <c r="C11" s="6" t="s">
        <v>998</v>
      </c>
      <c r="D11" s="15" t="n">
        <f aca="false">COUNTIF(Checkliste!$R$5:$R$113,"*;"&amp;A11&amp;";*")</f>
        <v>1</v>
      </c>
      <c r="E11" s="6" t="n">
        <f aca="false">COUNTIFS(Checkliste!$R$5:$R$113,"*;"&amp;A11&amp;";*",Checkliste!$N$5:$N$113,"umgesetzt")</f>
        <v>0</v>
      </c>
    </row>
    <row r="12" customFormat="false" ht="15" hidden="false" customHeight="false" outlineLevel="0" collapsed="false">
      <c r="A12" s="6" t="s">
        <v>1003</v>
      </c>
      <c r="B12" s="6" t="s">
        <v>1004</v>
      </c>
      <c r="C12" s="6" t="s">
        <v>1005</v>
      </c>
      <c r="D12" s="15" t="n">
        <f aca="false">COUNTIF(Checkliste!$R$5:$R$113,"*;"&amp;A12&amp;";*")</f>
        <v>2</v>
      </c>
      <c r="E12" s="6" t="n">
        <f aca="false">COUNTIFS(Checkliste!$R$5:$R$113,"*;"&amp;A12&amp;";*",Checkliste!$N$5:$N$113,"umgesetzt")</f>
        <v>0</v>
      </c>
    </row>
    <row r="13" customFormat="false" ht="15" hidden="false" customHeight="false" outlineLevel="0" collapsed="false">
      <c r="A13" s="6" t="s">
        <v>1006</v>
      </c>
      <c r="B13" s="6" t="s">
        <v>1007</v>
      </c>
      <c r="C13" s="6" t="s">
        <v>1005</v>
      </c>
      <c r="D13" s="15" t="n">
        <f aca="false">COUNTIF(Checkliste!$R$5:$R$113,"*;"&amp;A13&amp;";*")</f>
        <v>1</v>
      </c>
      <c r="E13" s="6" t="n">
        <f aca="false">COUNTIFS(Checkliste!$R$5:$R$113,"*;"&amp;A13&amp;";*",Checkliste!$N$5:$N$113,"umgesetzt")</f>
        <v>0</v>
      </c>
    </row>
    <row r="14" customFormat="false" ht="15" hidden="false" customHeight="false" outlineLevel="0" collapsed="false">
      <c r="A14" s="6" t="s">
        <v>1008</v>
      </c>
      <c r="B14" s="6" t="s">
        <v>1009</v>
      </c>
      <c r="C14" s="6" t="s">
        <v>1005</v>
      </c>
      <c r="D14" s="15" t="n">
        <f aca="false">COUNTIF(Checkliste!$R$5:$R$113,"*;"&amp;A14&amp;";*")</f>
        <v>2</v>
      </c>
      <c r="E14" s="6" t="n">
        <f aca="false">COUNTIFS(Checkliste!$R$5:$R$113,"*;"&amp;A14&amp;";*",Checkliste!$N$5:$N$113,"umgesetzt")</f>
        <v>0</v>
      </c>
    </row>
    <row r="15" customFormat="false" ht="15" hidden="false" customHeight="false" outlineLevel="0" collapsed="false">
      <c r="A15" s="6" t="s">
        <v>1010</v>
      </c>
      <c r="B15" s="6" t="s">
        <v>1011</v>
      </c>
      <c r="C15" s="6" t="s">
        <v>1005</v>
      </c>
      <c r="D15" s="15" t="n">
        <f aca="false">COUNTIF(Checkliste!$R$5:$R$113,"*;"&amp;A15&amp;";*")</f>
        <v>1</v>
      </c>
      <c r="E15" s="6" t="n">
        <f aca="false">COUNTIFS(Checkliste!$R$5:$R$113,"*;"&amp;A15&amp;";*",Checkliste!$N$5:$N$113,"umgesetzt")</f>
        <v>0</v>
      </c>
    </row>
    <row r="16" customFormat="false" ht="15" hidden="false" customHeight="false" outlineLevel="0" collapsed="false">
      <c r="A16" s="6" t="s">
        <v>1012</v>
      </c>
      <c r="B16" s="6" t="s">
        <v>1013</v>
      </c>
      <c r="C16" s="6" t="s">
        <v>1005</v>
      </c>
      <c r="D16" s="15" t="n">
        <f aca="false">COUNTIF(Checkliste!$R$5:$R$113,"*;"&amp;A16&amp;";*")</f>
        <v>4</v>
      </c>
      <c r="E16" s="6" t="n">
        <f aca="false">COUNTIFS(Checkliste!$R$5:$R$113,"*;"&amp;A16&amp;";*",Checkliste!$N$5:$N$113,"umgesetzt")</f>
        <v>0</v>
      </c>
    </row>
    <row r="17" customFormat="false" ht="15" hidden="false" customHeight="false" outlineLevel="0" collapsed="false">
      <c r="A17" s="6" t="s">
        <v>1014</v>
      </c>
      <c r="B17" s="6" t="s">
        <v>1015</v>
      </c>
      <c r="C17" s="6" t="s">
        <v>1005</v>
      </c>
      <c r="D17" s="15" t="n">
        <f aca="false">COUNTIF(Checkliste!$R$5:$R$113,"*;"&amp;A17&amp;";*")</f>
        <v>1</v>
      </c>
      <c r="E17" s="6" t="n">
        <f aca="false">COUNTIFS(Checkliste!$R$5:$R$113,"*;"&amp;A17&amp;";*",Checkliste!$N$5:$N$113,"umgesetzt")</f>
        <v>0</v>
      </c>
    </row>
    <row r="18" customFormat="false" ht="15" hidden="false" customHeight="false" outlineLevel="0" collapsed="false">
      <c r="A18" s="6" t="s">
        <v>1016</v>
      </c>
      <c r="B18" s="6" t="s">
        <v>1017</v>
      </c>
      <c r="C18" s="6" t="s">
        <v>1005</v>
      </c>
      <c r="D18" s="15" t="n">
        <f aca="false">COUNTIF(Checkliste!$R$5:$R$113,"*;"&amp;A18&amp;";*")</f>
        <v>6</v>
      </c>
      <c r="E18" s="6" t="n">
        <f aca="false">COUNTIFS(Checkliste!$R$5:$R$113,"*;"&amp;A18&amp;";*",Checkliste!$N$5:$N$113,"umgesetzt")</f>
        <v>0</v>
      </c>
    </row>
    <row r="19" customFormat="false" ht="15" hidden="false" customHeight="false" outlineLevel="0" collapsed="false">
      <c r="A19" s="6" t="s">
        <v>1018</v>
      </c>
      <c r="B19" s="6" t="s">
        <v>1019</v>
      </c>
      <c r="C19" s="6" t="s">
        <v>1020</v>
      </c>
      <c r="D19" s="15" t="n">
        <f aca="false">COUNTIF(Checkliste!$R$5:$R$113,"*;"&amp;A19&amp;";*")</f>
        <v>1</v>
      </c>
      <c r="E19" s="6" t="n">
        <f aca="false">COUNTIFS(Checkliste!$R$5:$R$113,"*;"&amp;A19&amp;";*",Checkliste!$N$5:$N$113,"umgesetzt")</f>
        <v>0</v>
      </c>
    </row>
    <row r="20" customFormat="false" ht="15" hidden="false" customHeight="false" outlineLevel="0" collapsed="false">
      <c r="A20" s="6" t="s">
        <v>1021</v>
      </c>
      <c r="B20" s="6" t="s">
        <v>1022</v>
      </c>
      <c r="C20" s="6" t="s">
        <v>1020</v>
      </c>
      <c r="D20" s="15" t="n">
        <f aca="false">COUNTIF(Checkliste!$R$5:$R$113,"*;"&amp;A20&amp;";*")</f>
        <v>2</v>
      </c>
      <c r="E20" s="6" t="n">
        <f aca="false">COUNTIFS(Checkliste!$R$5:$R$113,"*;"&amp;A20&amp;";*",Checkliste!$N$5:$N$113,"umgesetzt")</f>
        <v>0</v>
      </c>
    </row>
    <row r="21" customFormat="false" ht="15" hidden="false" customHeight="false" outlineLevel="0" collapsed="false">
      <c r="A21" s="6" t="s">
        <v>1023</v>
      </c>
      <c r="B21" s="6" t="s">
        <v>1024</v>
      </c>
      <c r="C21" s="6" t="s">
        <v>1020</v>
      </c>
      <c r="D21" s="15" t="n">
        <f aca="false">COUNTIF(Checkliste!$R$5:$R$113,"*;"&amp;A21&amp;";*")</f>
        <v>1</v>
      </c>
      <c r="E21" s="6" t="n">
        <f aca="false">COUNTIFS(Checkliste!$R$5:$R$113,"*;"&amp;A21&amp;";*",Checkliste!$N$5:$N$113,"umgesetzt")</f>
        <v>0</v>
      </c>
    </row>
    <row r="22" customFormat="false" ht="15" hidden="false" customHeight="false" outlineLevel="0" collapsed="false">
      <c r="A22" s="6" t="s">
        <v>1025</v>
      </c>
      <c r="B22" s="6" t="s">
        <v>1026</v>
      </c>
      <c r="C22" s="6" t="s">
        <v>1020</v>
      </c>
      <c r="D22" s="15" t="n">
        <f aca="false">COUNTIF(Checkliste!$R$5:$R$113,"*;"&amp;A22&amp;";*")</f>
        <v>2</v>
      </c>
      <c r="E22" s="6" t="n">
        <f aca="false">COUNTIFS(Checkliste!$R$5:$R$113,"*;"&amp;A22&amp;";*",Checkliste!$N$5:$N$113,"umgesetzt")</f>
        <v>0</v>
      </c>
    </row>
    <row r="23" customFormat="false" ht="15" hidden="false" customHeight="false" outlineLevel="0" collapsed="false">
      <c r="A23" s="6" t="s">
        <v>1027</v>
      </c>
      <c r="B23" s="6" t="s">
        <v>1028</v>
      </c>
      <c r="C23" s="6" t="s">
        <v>1020</v>
      </c>
      <c r="D23" s="15" t="n">
        <f aca="false">COUNTIF(Checkliste!$R$5:$R$113,"*;"&amp;A23&amp;";*")</f>
        <v>4</v>
      </c>
      <c r="E23" s="6" t="n">
        <f aca="false">COUNTIFS(Checkliste!$R$5:$R$113,"*;"&amp;A23&amp;";*",Checkliste!$N$5:$N$113,"umgesetzt")</f>
        <v>0</v>
      </c>
    </row>
    <row r="24" customFormat="false" ht="15" hidden="false" customHeight="false" outlineLevel="0" collapsed="false">
      <c r="A24" s="6" t="s">
        <v>1029</v>
      </c>
      <c r="B24" s="6" t="s">
        <v>1030</v>
      </c>
      <c r="C24" s="6" t="s">
        <v>1031</v>
      </c>
      <c r="D24" s="15" t="n">
        <f aca="false">COUNTIF(Checkliste!$R$5:$R$113,"*;"&amp;A24&amp;";*")</f>
        <v>3</v>
      </c>
      <c r="E24" s="6" t="n">
        <f aca="false">COUNTIFS(Checkliste!$R$5:$R$113,"*;"&amp;A24&amp;";*",Checkliste!$N$5:$N$113,"umgesetzt")</f>
        <v>0</v>
      </c>
    </row>
    <row r="25" customFormat="false" ht="15" hidden="false" customHeight="false" outlineLevel="0" collapsed="false">
      <c r="A25" s="6" t="s">
        <v>1032</v>
      </c>
      <c r="B25" s="6" t="s">
        <v>1033</v>
      </c>
      <c r="C25" s="6" t="s">
        <v>1031</v>
      </c>
      <c r="D25" s="15" t="n">
        <f aca="false">COUNTIF(Checkliste!$R$5:$R$113,"*;"&amp;A25&amp;";*")</f>
        <v>4</v>
      </c>
      <c r="E25" s="6" t="n">
        <f aca="false">COUNTIFS(Checkliste!$R$5:$R$113,"*;"&amp;A25&amp;";*",Checkliste!$N$5:$N$113,"umgesetzt")</f>
        <v>0</v>
      </c>
    </row>
    <row r="26" customFormat="false" ht="15" hidden="false" customHeight="false" outlineLevel="0" collapsed="false">
      <c r="A26" s="6" t="s">
        <v>1034</v>
      </c>
      <c r="B26" s="6" t="s">
        <v>1035</v>
      </c>
      <c r="C26" s="6" t="s">
        <v>1031</v>
      </c>
      <c r="D26" s="15" t="n">
        <f aca="false">COUNTIF(Checkliste!$R$5:$R$113,"*;"&amp;A26&amp;";*")</f>
        <v>2</v>
      </c>
      <c r="E26" s="6" t="n">
        <f aca="false">COUNTIFS(Checkliste!$R$5:$R$113,"*;"&amp;A26&amp;";*",Checkliste!$N$5:$N$113,"umgesetzt")</f>
        <v>0</v>
      </c>
    </row>
    <row r="27" customFormat="false" ht="15" hidden="false" customHeight="false" outlineLevel="0" collapsed="false">
      <c r="A27" s="6" t="s">
        <v>1036</v>
      </c>
      <c r="B27" s="6" t="s">
        <v>1037</v>
      </c>
      <c r="C27" s="6" t="s">
        <v>1031</v>
      </c>
      <c r="D27" s="15" t="n">
        <f aca="false">COUNTIF(Checkliste!$R$5:$R$113,"*;"&amp;A27&amp;";*")</f>
        <v>2</v>
      </c>
      <c r="E27" s="6" t="n">
        <f aca="false">COUNTIFS(Checkliste!$R$5:$R$113,"*;"&amp;A27&amp;";*",Checkliste!$N$5:$N$113,"umgesetzt")</f>
        <v>0</v>
      </c>
    </row>
    <row r="28" customFormat="false" ht="15" hidden="false" customHeight="false" outlineLevel="0" collapsed="false">
      <c r="A28" s="6" t="s">
        <v>1038</v>
      </c>
      <c r="B28" s="6" t="s">
        <v>1039</v>
      </c>
      <c r="C28" s="6" t="s">
        <v>1040</v>
      </c>
      <c r="D28" s="15" t="n">
        <f aca="false">COUNTIF(Checkliste!$R$5:$R$113,"*;"&amp;A28&amp;";*")</f>
        <v>3</v>
      </c>
      <c r="E28" s="6" t="n">
        <f aca="false">COUNTIFS(Checkliste!$R$5:$R$113,"*;"&amp;A28&amp;";*",Checkliste!$N$5:$N$113,"umgesetzt")</f>
        <v>0</v>
      </c>
    </row>
    <row r="29" customFormat="false" ht="15" hidden="false" customHeight="false" outlineLevel="0" collapsed="false">
      <c r="A29" s="6" t="s">
        <v>1041</v>
      </c>
      <c r="B29" s="6" t="s">
        <v>1042</v>
      </c>
      <c r="C29" s="6" t="s">
        <v>1040</v>
      </c>
      <c r="D29" s="15" t="n">
        <f aca="false">COUNTIF(Checkliste!$R$5:$R$113,"*;"&amp;A29&amp;";*")</f>
        <v>2</v>
      </c>
      <c r="E29" s="6" t="n">
        <f aca="false">COUNTIFS(Checkliste!$R$5:$R$113,"*;"&amp;A29&amp;";*",Checkliste!$N$5:$N$113,"umgesetzt")</f>
        <v>0</v>
      </c>
    </row>
    <row r="30" customFormat="false" ht="15" hidden="false" customHeight="false" outlineLevel="0" collapsed="false">
      <c r="A30" s="6" t="s">
        <v>1043</v>
      </c>
      <c r="B30" s="6" t="s">
        <v>1044</v>
      </c>
      <c r="C30" s="6" t="s">
        <v>1040</v>
      </c>
      <c r="D30" s="15" t="n">
        <f aca="false">COUNTIF(Checkliste!$R$5:$R$113,"*;"&amp;A30&amp;";*")</f>
        <v>2</v>
      </c>
      <c r="E30" s="6" t="n">
        <f aca="false">COUNTIFS(Checkliste!$R$5:$R$113,"*;"&amp;A30&amp;";*",Checkliste!$N$5:$N$113,"umgesetzt")</f>
        <v>0</v>
      </c>
    </row>
    <row r="31" customFormat="false" ht="15" hidden="false" customHeight="false" outlineLevel="0" collapsed="false">
      <c r="A31" s="6" t="s">
        <v>1045</v>
      </c>
      <c r="B31" s="6" t="s">
        <v>1046</v>
      </c>
      <c r="C31" s="6" t="s">
        <v>1047</v>
      </c>
      <c r="D31" s="15" t="n">
        <f aca="false">COUNTIF(Checkliste!$R$5:$R$113,"*;"&amp;A31&amp;";*")</f>
        <v>2</v>
      </c>
      <c r="E31" s="6" t="n">
        <f aca="false">COUNTIFS(Checkliste!$R$5:$R$113,"*;"&amp;A31&amp;";*",Checkliste!$N$5:$N$113,"umgesetzt")</f>
        <v>0</v>
      </c>
    </row>
    <row r="32" customFormat="false" ht="15" hidden="false" customHeight="false" outlineLevel="0" collapsed="false">
      <c r="A32" s="6" t="s">
        <v>1048</v>
      </c>
      <c r="B32" s="6" t="s">
        <v>1049</v>
      </c>
      <c r="C32" s="6" t="s">
        <v>1047</v>
      </c>
      <c r="D32" s="15" t="n">
        <f aca="false">COUNTIF(Checkliste!$R$5:$R$113,"*;"&amp;A32&amp;";*")</f>
        <v>2</v>
      </c>
      <c r="E32" s="6" t="n">
        <f aca="false">COUNTIFS(Checkliste!$R$5:$R$113,"*;"&amp;A32&amp;";*",Checkliste!$N$5:$N$113,"umgesetzt")</f>
        <v>0</v>
      </c>
    </row>
    <row r="33" customFormat="false" ht="15" hidden="false" customHeight="false" outlineLevel="0" collapsed="false">
      <c r="A33" s="6" t="s">
        <v>1050</v>
      </c>
      <c r="B33" s="6" t="s">
        <v>1000</v>
      </c>
      <c r="C33" s="6" t="s">
        <v>1051</v>
      </c>
      <c r="D33" s="15" t="n">
        <f aca="false">COUNTIF(Checkliste!$R$5:$R$113,"*;"&amp;A33&amp;";*")</f>
        <v>1</v>
      </c>
      <c r="E33" s="6" t="n">
        <f aca="false">COUNTIFS(Checkliste!$R$5:$R$113,"*;"&amp;A33&amp;";*",Checkliste!$N$5:$N$113,"umgesetzt")</f>
        <v>0</v>
      </c>
    </row>
    <row r="34" customFormat="false" ht="15" hidden="false" customHeight="false" outlineLevel="0" collapsed="false">
      <c r="A34" s="6" t="s">
        <v>1052</v>
      </c>
      <c r="B34" s="6" t="s">
        <v>1053</v>
      </c>
      <c r="C34" s="6" t="s">
        <v>1051</v>
      </c>
      <c r="D34" s="15" t="n">
        <f aca="false">COUNTIF(Checkliste!$R$5:$R$113,"*;"&amp;A34&amp;";*")</f>
        <v>2</v>
      </c>
      <c r="E34" s="6" t="n">
        <f aca="false">COUNTIFS(Checkliste!$R$5:$R$113,"*;"&amp;A34&amp;";*",Checkliste!$N$5:$N$113,"umgesetzt")</f>
        <v>0</v>
      </c>
    </row>
    <row r="35" customFormat="false" ht="15" hidden="false" customHeight="false" outlineLevel="0" collapsed="false">
      <c r="A35" s="6" t="s">
        <v>1054</v>
      </c>
      <c r="B35" s="6" t="s">
        <v>1055</v>
      </c>
      <c r="C35" s="6" t="s">
        <v>1051</v>
      </c>
      <c r="D35" s="15" t="n">
        <f aca="false">COUNTIF(Checkliste!$R$5:$R$113,"*;"&amp;A35&amp;";*")</f>
        <v>1</v>
      </c>
      <c r="E35" s="6" t="n">
        <f aca="false">COUNTIFS(Checkliste!$R$5:$R$113,"*;"&amp;A35&amp;";*",Checkliste!$N$5:$N$113,"umgesetzt")</f>
        <v>0</v>
      </c>
    </row>
    <row r="36" customFormat="false" ht="15" hidden="false" customHeight="false" outlineLevel="0" collapsed="false">
      <c r="A36" s="6" t="s">
        <v>1056</v>
      </c>
      <c r="B36" s="6" t="s">
        <v>1057</v>
      </c>
      <c r="C36" s="6" t="s">
        <v>1051</v>
      </c>
      <c r="D36" s="15" t="n">
        <f aca="false">COUNTIF(Checkliste!$R$5:$R$113,"*;"&amp;A36&amp;";*")</f>
        <v>2</v>
      </c>
      <c r="E36" s="6" t="n">
        <f aca="false">COUNTIFS(Checkliste!$R$5:$R$113,"*;"&amp;A36&amp;";*",Checkliste!$N$5:$N$113,"umgesetzt")</f>
        <v>0</v>
      </c>
    </row>
    <row r="37" customFormat="false" ht="15" hidden="false" customHeight="false" outlineLevel="0" collapsed="false">
      <c r="A37" s="6" t="s">
        <v>1058</v>
      </c>
      <c r="B37" s="6" t="s">
        <v>1059</v>
      </c>
      <c r="C37" s="6" t="s">
        <v>1051</v>
      </c>
      <c r="D37" s="15" t="n">
        <f aca="false">COUNTIF(Checkliste!$R$5:$R$113,"*;"&amp;A37&amp;";*")</f>
        <v>2</v>
      </c>
      <c r="E37" s="6" t="n">
        <f aca="false">COUNTIFS(Checkliste!$R$5:$R$113,"*;"&amp;A37&amp;";*",Checkliste!$N$5:$N$113,"umgesetzt")</f>
        <v>0</v>
      </c>
    </row>
    <row r="38" customFormat="false" ht="15" hidden="false" customHeight="false" outlineLevel="0" collapsed="false">
      <c r="A38" s="6" t="s">
        <v>1060</v>
      </c>
      <c r="B38" s="6" t="s">
        <v>1061</v>
      </c>
      <c r="C38" s="6" t="s">
        <v>1051</v>
      </c>
      <c r="D38" s="15" t="n">
        <f aca="false">COUNTIF(Checkliste!$R$5:$R$113,"*;"&amp;A38&amp;";*")</f>
        <v>2</v>
      </c>
      <c r="E38" s="6" t="n">
        <f aca="false">COUNTIFS(Checkliste!$R$5:$R$113,"*;"&amp;A38&amp;";*",Checkliste!$N$5:$N$113,"umgesetzt")</f>
        <v>0</v>
      </c>
    </row>
    <row r="39" customFormat="false" ht="15" hidden="false" customHeight="false" outlineLevel="0" collapsed="false">
      <c r="A39" s="6" t="s">
        <v>1062</v>
      </c>
      <c r="B39" s="6" t="s">
        <v>1063</v>
      </c>
      <c r="C39" s="6" t="s">
        <v>1051</v>
      </c>
      <c r="D39" s="15" t="n">
        <f aca="false">COUNTIF(Checkliste!$R$5:$R$113,"*;"&amp;A39&amp;";*")</f>
        <v>1</v>
      </c>
      <c r="E39" s="6" t="n">
        <f aca="false">COUNTIFS(Checkliste!$R$5:$R$113,"*;"&amp;A39&amp;";*",Checkliste!$N$5:$N$113,"umgesetzt")</f>
        <v>0</v>
      </c>
    </row>
    <row r="40" customFormat="false" ht="15" hidden="false" customHeight="false" outlineLevel="0" collapsed="false">
      <c r="A40" s="6" t="s">
        <v>1064</v>
      </c>
      <c r="B40" s="6" t="s">
        <v>1065</v>
      </c>
      <c r="C40" s="6" t="s">
        <v>1051</v>
      </c>
      <c r="D40" s="15" t="n">
        <f aca="false">COUNTIF(Checkliste!$R$5:$R$113,"*;"&amp;A40&amp;";*")</f>
        <v>1</v>
      </c>
      <c r="E40" s="6" t="n">
        <f aca="false">COUNTIFS(Checkliste!$R$5:$R$113,"*;"&amp;A40&amp;";*",Checkliste!$N$5:$N$113,"umgesetzt")</f>
        <v>0</v>
      </c>
    </row>
    <row r="41" customFormat="false" ht="15" hidden="false" customHeight="false" outlineLevel="0" collapsed="false">
      <c r="A41" s="6" t="s">
        <v>1066</v>
      </c>
      <c r="B41" s="6" t="s">
        <v>1067</v>
      </c>
      <c r="C41" s="6" t="s">
        <v>1051</v>
      </c>
      <c r="D41" s="15" t="n">
        <f aca="false">COUNTIF(Checkliste!$R$5:$R$113,"*;"&amp;A41&amp;";*")</f>
        <v>2</v>
      </c>
      <c r="E41" s="6" t="n">
        <f aca="false">COUNTIFS(Checkliste!$R$5:$R$113,"*;"&amp;A41&amp;";*",Checkliste!$N$5:$N$113,"umgesetzt")</f>
        <v>0</v>
      </c>
    </row>
    <row r="42" customFormat="false" ht="15" hidden="false" customHeight="false" outlineLevel="0" collapsed="false">
      <c r="A42" s="6" t="s">
        <v>1068</v>
      </c>
      <c r="B42" s="6" t="s">
        <v>1069</v>
      </c>
      <c r="C42" s="6" t="s">
        <v>1051</v>
      </c>
      <c r="D42" s="15" t="n">
        <f aca="false">COUNTIF(Checkliste!$R$5:$R$113,"*;"&amp;A42&amp;";*")</f>
        <v>2</v>
      </c>
      <c r="E42" s="6" t="n">
        <f aca="false">COUNTIFS(Checkliste!$R$5:$R$113,"*;"&amp;A42&amp;";*",Checkliste!$N$5:$N$113,"umgesetzt")</f>
        <v>0</v>
      </c>
    </row>
    <row r="43" customFormat="false" ht="15" hidden="false" customHeight="false" outlineLevel="0" collapsed="false">
      <c r="A43" s="6" t="s">
        <v>1070</v>
      </c>
      <c r="B43" s="6" t="s">
        <v>1071</v>
      </c>
      <c r="C43" s="6" t="s">
        <v>1051</v>
      </c>
      <c r="D43" s="15" t="n">
        <f aca="false">COUNTIF(Checkliste!$R$5:$R$113,"*;"&amp;A43&amp;";*")</f>
        <v>7</v>
      </c>
      <c r="E43" s="6" t="n">
        <f aca="false">COUNTIFS(Checkliste!$R$5:$R$113,"*;"&amp;A43&amp;";*",Checkliste!$N$5:$N$113,"umgesetzt")</f>
        <v>0</v>
      </c>
    </row>
    <row r="44" customFormat="false" ht="15" hidden="false" customHeight="false" outlineLevel="0" collapsed="false">
      <c r="A44" s="6" t="s">
        <v>1072</v>
      </c>
      <c r="B44" s="6" t="s">
        <v>1073</v>
      </c>
      <c r="C44" s="6" t="s">
        <v>1051</v>
      </c>
      <c r="D44" s="15" t="n">
        <f aca="false">COUNTIF(Checkliste!$R$5:$R$113,"*;"&amp;A44&amp;";*")</f>
        <v>3</v>
      </c>
      <c r="E44" s="6" t="n">
        <f aca="false">COUNTIFS(Checkliste!$R$5:$R$113,"*;"&amp;A44&amp;";*",Checkliste!$N$5:$N$113,"umgesetzt")</f>
        <v>0</v>
      </c>
    </row>
    <row r="45" customFormat="false" ht="15" hidden="false" customHeight="false" outlineLevel="0" collapsed="false">
      <c r="A45" s="6" t="s">
        <v>1074</v>
      </c>
      <c r="B45" s="6" t="s">
        <v>1075</v>
      </c>
      <c r="C45" s="6" t="s">
        <v>1051</v>
      </c>
      <c r="D45" s="15" t="n">
        <f aca="false">COUNTIF(Checkliste!$R$5:$R$113,"*;"&amp;A45&amp;";*")</f>
        <v>10</v>
      </c>
      <c r="E45" s="6" t="n">
        <f aca="false">COUNTIFS(Checkliste!$R$5:$R$113,"*;"&amp;A45&amp;";*",Checkliste!$N$5:$N$113,"umgesetzt")</f>
        <v>0</v>
      </c>
    </row>
    <row r="46" customFormat="false" ht="15" hidden="false" customHeight="false" outlineLevel="0" collapsed="false">
      <c r="A46" s="6" t="s">
        <v>1076</v>
      </c>
      <c r="B46" s="6" t="s">
        <v>1077</v>
      </c>
      <c r="C46" s="6" t="s">
        <v>1051</v>
      </c>
      <c r="D46" s="15" t="n">
        <f aca="false">COUNTIF(Checkliste!$R$5:$R$113,"*;"&amp;A46&amp;";*")</f>
        <v>1</v>
      </c>
      <c r="E46" s="6" t="n">
        <f aca="false">COUNTIFS(Checkliste!$R$5:$R$113,"*;"&amp;A46&amp;";*",Checkliste!$N$5:$N$113,"umgesetzt")</f>
        <v>0</v>
      </c>
    </row>
    <row r="47" customFormat="false" ht="15" hidden="false" customHeight="false" outlineLevel="0" collapsed="false">
      <c r="A47" s="6" t="s">
        <v>1078</v>
      </c>
      <c r="B47" s="6" t="s">
        <v>1079</v>
      </c>
      <c r="C47" s="6" t="s">
        <v>1051</v>
      </c>
      <c r="D47" s="15" t="n">
        <f aca="false">COUNTIF(Checkliste!$R$5:$R$113,"*;"&amp;A47&amp;";*")</f>
        <v>1</v>
      </c>
      <c r="E47" s="6" t="n">
        <f aca="false">COUNTIFS(Checkliste!$R$5:$R$113,"*;"&amp;A47&amp;";*",Checkliste!$N$5:$N$113,"umgesetzt")</f>
        <v>0</v>
      </c>
    </row>
    <row r="48" customFormat="false" ht="15" hidden="false" customHeight="false" outlineLevel="0" collapsed="false">
      <c r="A48" s="6" t="s">
        <v>1080</v>
      </c>
      <c r="B48" s="6" t="s">
        <v>1081</v>
      </c>
      <c r="C48" s="6" t="s">
        <v>1051</v>
      </c>
      <c r="D48" s="15" t="n">
        <f aca="false">COUNTIF(Checkliste!$R$5:$R$113,"*;"&amp;A48&amp;";*")</f>
        <v>1</v>
      </c>
      <c r="E48" s="6" t="n">
        <f aca="false">COUNTIFS(Checkliste!$R$5:$R$113,"*;"&amp;A48&amp;";*",Checkliste!$N$5:$N$113,"umgesetzt")</f>
        <v>0</v>
      </c>
    </row>
    <row r="49" customFormat="false" ht="15" hidden="false" customHeight="false" outlineLevel="0" collapsed="false">
      <c r="A49" s="6" t="s">
        <v>1082</v>
      </c>
      <c r="B49" s="6" t="s">
        <v>1083</v>
      </c>
      <c r="C49" s="6" t="s">
        <v>1051</v>
      </c>
      <c r="D49" s="15" t="n">
        <f aca="false">COUNTIF(Checkliste!$R$5:$R$113,"*;"&amp;A49&amp;";*")</f>
        <v>7</v>
      </c>
      <c r="E49" s="6" t="n">
        <f aca="false">COUNTIFS(Checkliste!$R$5:$R$113,"*;"&amp;A49&amp;";*",Checkliste!$N$5:$N$113,"umgesetzt")</f>
        <v>0</v>
      </c>
    </row>
    <row r="50" customFormat="false" ht="15" hidden="false" customHeight="false" outlineLevel="0" collapsed="false">
      <c r="A50" s="6" t="s">
        <v>1084</v>
      </c>
      <c r="B50" s="6" t="s">
        <v>1085</v>
      </c>
      <c r="C50" s="6" t="s">
        <v>1051</v>
      </c>
      <c r="D50" s="15" t="n">
        <f aca="false">COUNTIF(Checkliste!$R$5:$R$113,"*;"&amp;A50&amp;";*")</f>
        <v>2</v>
      </c>
      <c r="E50" s="6" t="n">
        <f aca="false">COUNTIFS(Checkliste!$R$5:$R$113,"*;"&amp;A50&amp;";*",Checkliste!$N$5:$N$113,"umgesetzt")</f>
        <v>0</v>
      </c>
    </row>
    <row r="51" customFormat="false" ht="15" hidden="false" customHeight="false" outlineLevel="0" collapsed="false">
      <c r="A51" s="6" t="s">
        <v>1086</v>
      </c>
      <c r="B51" s="6" t="s">
        <v>1087</v>
      </c>
      <c r="C51" s="6" t="s">
        <v>1051</v>
      </c>
      <c r="D51" s="15" t="n">
        <f aca="false">COUNTIF(Checkliste!$R$5:$R$113,"*;"&amp;A51&amp;";*")</f>
        <v>4</v>
      </c>
      <c r="E51" s="6" t="n">
        <f aca="false">COUNTIFS(Checkliste!$R$5:$R$113,"*;"&amp;A51&amp;";*",Checkliste!$N$5:$N$113,"umgesetzt")</f>
        <v>0</v>
      </c>
    </row>
    <row r="52" customFormat="false" ht="15" hidden="false" customHeight="false" outlineLevel="0" collapsed="false">
      <c r="A52" s="6" t="s">
        <v>1088</v>
      </c>
      <c r="B52" s="6" t="s">
        <v>1089</v>
      </c>
      <c r="C52" s="6" t="s">
        <v>1051</v>
      </c>
      <c r="D52" s="15" t="n">
        <f aca="false">COUNTIF(Checkliste!$R$5:$R$113,"*;"&amp;A52&amp;";*")</f>
        <v>3</v>
      </c>
      <c r="E52" s="6" t="n">
        <f aca="false">COUNTIFS(Checkliste!$R$5:$R$113,"*;"&amp;A52&amp;";*",Checkliste!$N$5:$N$113,"umgesetzt")</f>
        <v>0</v>
      </c>
    </row>
    <row r="53" customFormat="false" ht="15" hidden="false" customHeight="false" outlineLevel="0" collapsed="false">
      <c r="A53" s="6" t="s">
        <v>1090</v>
      </c>
      <c r="B53" s="6" t="s">
        <v>1091</v>
      </c>
      <c r="C53" s="6" t="s">
        <v>1051</v>
      </c>
      <c r="D53" s="15" t="n">
        <f aca="false">COUNTIF(Checkliste!$R$5:$R$113,"*;"&amp;A53&amp;";*")</f>
        <v>7</v>
      </c>
      <c r="E53" s="6" t="n">
        <f aca="false">COUNTIFS(Checkliste!$R$5:$R$113,"*;"&amp;A53&amp;";*",Checkliste!$N$5:$N$113,"umgesetzt")</f>
        <v>0</v>
      </c>
    </row>
    <row r="54" customFormat="false" ht="15" hidden="false" customHeight="false" outlineLevel="0" collapsed="false">
      <c r="A54" s="6" t="s">
        <v>1092</v>
      </c>
      <c r="B54" s="6" t="s">
        <v>1093</v>
      </c>
      <c r="C54" s="6" t="s">
        <v>1051</v>
      </c>
      <c r="D54" s="15" t="n">
        <f aca="false">COUNTIF(Checkliste!$R$5:$R$113,"*;"&amp;A54&amp;";*")</f>
        <v>2</v>
      </c>
      <c r="E54" s="6" t="n">
        <f aca="false">COUNTIFS(Checkliste!$R$5:$R$113,"*;"&amp;A54&amp;";*",Checkliste!$N$5:$N$113,"umgesetzt")</f>
        <v>0</v>
      </c>
    </row>
    <row r="55" customFormat="false" ht="15" hidden="false" customHeight="false" outlineLevel="0" collapsed="false">
      <c r="A55" s="6" t="s">
        <v>1094</v>
      </c>
      <c r="B55" s="6" t="s">
        <v>1095</v>
      </c>
      <c r="C55" s="6" t="s">
        <v>1051</v>
      </c>
      <c r="D55" s="15" t="n">
        <f aca="false">COUNTIF(Checkliste!$R$5:$R$113,"*;"&amp;A55&amp;";*")</f>
        <v>4</v>
      </c>
      <c r="E55" s="6" t="n">
        <f aca="false">COUNTIFS(Checkliste!$R$5:$R$113,"*;"&amp;A55&amp;";*",Checkliste!$N$5:$N$113,"umgesetzt")</f>
        <v>0</v>
      </c>
    </row>
    <row r="56" customFormat="false" ht="15" hidden="false" customHeight="false" outlineLevel="0" collapsed="false">
      <c r="A56" s="6" t="s">
        <v>1096</v>
      </c>
      <c r="B56" s="6" t="s">
        <v>1097</v>
      </c>
      <c r="C56" s="6" t="s">
        <v>1051</v>
      </c>
      <c r="D56" s="15" t="n">
        <f aca="false">COUNTIF(Checkliste!$R$5:$R$113,"*;"&amp;A56&amp;";*")</f>
        <v>2</v>
      </c>
      <c r="E56" s="6" t="n">
        <f aca="false">COUNTIFS(Checkliste!$R$5:$R$113,"*;"&amp;A56&amp;";*",Checkliste!$N$5:$N$113,"umgesetzt")</f>
        <v>0</v>
      </c>
    </row>
    <row r="57" customFormat="false" ht="15" hidden="false" customHeight="false" outlineLevel="0" collapsed="false">
      <c r="A57" s="6" t="s">
        <v>1098</v>
      </c>
      <c r="B57" s="6" t="s">
        <v>1099</v>
      </c>
      <c r="C57" s="6" t="s">
        <v>1051</v>
      </c>
      <c r="D57" s="15" t="n">
        <f aca="false">COUNTIF(Checkliste!$R$5:$R$113,"*;"&amp;A57&amp;";*")</f>
        <v>2</v>
      </c>
      <c r="E57" s="6" t="n">
        <f aca="false">COUNTIFS(Checkliste!$R$5:$R$113,"*;"&amp;A57&amp;";*",Checkliste!$N$5:$N$113,"umgesetzt")</f>
        <v>0</v>
      </c>
    </row>
    <row r="58" customFormat="false" ht="15" hidden="false" customHeight="false" outlineLevel="0" collapsed="false">
      <c r="A58" s="6" t="s">
        <v>1100</v>
      </c>
      <c r="B58" s="6" t="s">
        <v>1101</v>
      </c>
      <c r="C58" s="6" t="s">
        <v>1051</v>
      </c>
      <c r="D58" s="15" t="n">
        <f aca="false">COUNTIF(Checkliste!$R$5:$R$113,"*;"&amp;A58&amp;";*")</f>
        <v>4</v>
      </c>
      <c r="E58" s="6" t="n">
        <f aca="false">COUNTIFS(Checkliste!$R$5:$R$113,"*;"&amp;A58&amp;";*",Checkliste!$N$5:$N$113,"umgesetzt")</f>
        <v>0</v>
      </c>
    </row>
    <row r="59" customFormat="false" ht="15" hidden="false" customHeight="false" outlineLevel="0" collapsed="false">
      <c r="A59" s="6" t="s">
        <v>1102</v>
      </c>
      <c r="B59" s="6" t="s">
        <v>1103</v>
      </c>
      <c r="C59" s="6" t="s">
        <v>1051</v>
      </c>
      <c r="D59" s="15" t="n">
        <f aca="false">COUNTIF(Checkliste!$R$5:$R$113,"*;"&amp;A59&amp;";*")</f>
        <v>1</v>
      </c>
      <c r="E59" s="6" t="n">
        <f aca="false">COUNTIFS(Checkliste!$R$5:$R$113,"*;"&amp;A59&amp;";*",Checkliste!$N$5:$N$113,"umgesetzt")</f>
        <v>0</v>
      </c>
    </row>
    <row r="60" customFormat="false" ht="15" hidden="false" customHeight="false" outlineLevel="0" collapsed="false">
      <c r="A60" s="6" t="s">
        <v>1104</v>
      </c>
      <c r="B60" s="6" t="s">
        <v>1105</v>
      </c>
      <c r="C60" s="6" t="s">
        <v>1051</v>
      </c>
      <c r="D60" s="15" t="n">
        <f aca="false">COUNTIF(Checkliste!$R$5:$R$113,"*;"&amp;A60&amp;";*")</f>
        <v>2</v>
      </c>
      <c r="E60" s="6" t="n">
        <f aca="false">COUNTIFS(Checkliste!$R$5:$R$113,"*;"&amp;A60&amp;";*",Checkliste!$N$5:$N$113,"umgesetzt")</f>
        <v>0</v>
      </c>
    </row>
    <row r="61" customFormat="false" ht="15" hidden="false" customHeight="false" outlineLevel="0" collapsed="false">
      <c r="A61" s="6" t="s">
        <v>1106</v>
      </c>
      <c r="B61" s="6" t="s">
        <v>1107</v>
      </c>
      <c r="C61" s="6" t="s">
        <v>1051</v>
      </c>
      <c r="D61" s="15" t="n">
        <f aca="false">COUNTIF(Checkliste!$R$5:$R$113,"*;"&amp;A61&amp;";*")</f>
        <v>9</v>
      </c>
      <c r="E61" s="6" t="n">
        <f aca="false">COUNTIFS(Checkliste!$R$5:$R$113,"*;"&amp;A61&amp;";*",Checkliste!$N$5:$N$113,"umgesetzt")</f>
        <v>0</v>
      </c>
    </row>
    <row r="62" customFormat="false" ht="15" hidden="false" customHeight="false" outlineLevel="0" collapsed="false">
      <c r="A62" s="6" t="s">
        <v>1108</v>
      </c>
      <c r="B62" s="6" t="s">
        <v>1109</v>
      </c>
      <c r="C62" s="6" t="s">
        <v>1051</v>
      </c>
      <c r="D62" s="15" t="n">
        <f aca="false">COUNTIF(Checkliste!$R$5:$R$113,"*;"&amp;A62&amp;";*")</f>
        <v>4</v>
      </c>
      <c r="E62" s="6" t="n">
        <f aca="false">COUNTIFS(Checkliste!$R$5:$R$113,"*;"&amp;A62&amp;";*",Checkliste!$N$5:$N$113,"umgesetzt")</f>
        <v>0</v>
      </c>
    </row>
    <row r="63" customFormat="false" ht="15" hidden="false" customHeight="false" outlineLevel="0" collapsed="false">
      <c r="A63" s="6" t="s">
        <v>1110</v>
      </c>
      <c r="B63" s="6" t="s">
        <v>1111</v>
      </c>
      <c r="C63" s="6" t="s">
        <v>1051</v>
      </c>
      <c r="D63" s="15" t="n">
        <f aca="false">COUNTIF(Checkliste!$R$5:$R$113,"*;"&amp;A63&amp;";*")</f>
        <v>4</v>
      </c>
      <c r="E63" s="6" t="n">
        <f aca="false">COUNTIFS(Checkliste!$R$5:$R$113,"*;"&amp;A63&amp;";*",Checkliste!$N$5:$N$113,"umgesetzt")</f>
        <v>0</v>
      </c>
    </row>
    <row r="64" customFormat="false" ht="15" hidden="false" customHeight="false" outlineLevel="0" collapsed="false">
      <c r="A64" s="6" t="s">
        <v>1112</v>
      </c>
      <c r="B64" s="6" t="s">
        <v>1113</v>
      </c>
      <c r="C64" s="6" t="s">
        <v>1051</v>
      </c>
      <c r="D64" s="15" t="n">
        <f aca="false">COUNTIF(Checkliste!$R$5:$R$113,"*;"&amp;A64&amp;";*")</f>
        <v>7</v>
      </c>
      <c r="E64" s="6" t="n">
        <f aca="false">COUNTIFS(Checkliste!$R$5:$R$113,"*;"&amp;A64&amp;";*",Checkliste!$N$5:$N$113,"umgesetzt")</f>
        <v>0</v>
      </c>
    </row>
    <row r="65" customFormat="false" ht="15" hidden="false" customHeight="false" outlineLevel="0" collapsed="false">
      <c r="A65" s="6" t="s">
        <v>1114</v>
      </c>
      <c r="B65" s="6" t="s">
        <v>1115</v>
      </c>
      <c r="C65" s="6" t="s">
        <v>1051</v>
      </c>
      <c r="D65" s="15" t="n">
        <f aca="false">COUNTIF(Checkliste!$R$5:$R$113,"*;"&amp;A65&amp;";*")</f>
        <v>9</v>
      </c>
      <c r="E65" s="6" t="n">
        <f aca="false">COUNTIFS(Checkliste!$R$5:$R$113,"*;"&amp;A65&amp;";*",Checkliste!$N$5:$N$113,"umgesetzt")</f>
        <v>0</v>
      </c>
    </row>
    <row r="66" customFormat="false" ht="15" hidden="false" customHeight="false" outlineLevel="0" collapsed="false">
      <c r="A66" s="6" t="s">
        <v>1116</v>
      </c>
      <c r="B66" s="6" t="s">
        <v>1117</v>
      </c>
      <c r="C66" s="6" t="s">
        <v>1051</v>
      </c>
      <c r="D66" s="15" t="n">
        <f aca="false">COUNTIF(Checkliste!$R$5:$R$113,"*;"&amp;A66&amp;";*")</f>
        <v>2</v>
      </c>
      <c r="E66" s="6" t="n">
        <f aca="false">COUNTIFS(Checkliste!$R$5:$R$113,"*;"&amp;A66&amp;";*",Checkliste!$N$5:$N$113,"umgesetzt")</f>
        <v>0</v>
      </c>
    </row>
    <row r="67" customFormat="false" ht="15" hidden="false" customHeight="false" outlineLevel="0" collapsed="false">
      <c r="A67" s="6" t="s">
        <v>1118</v>
      </c>
      <c r="B67" s="6" t="s">
        <v>1119</v>
      </c>
      <c r="C67" s="6" t="s">
        <v>1051</v>
      </c>
      <c r="D67" s="15" t="n">
        <f aca="false">COUNTIF(Checkliste!$R$5:$R$113,"*;"&amp;A67&amp;";*")</f>
        <v>3</v>
      </c>
      <c r="E67" s="6" t="n">
        <f aca="false">COUNTIFS(Checkliste!$R$5:$R$113,"*;"&amp;A67&amp;";*",Checkliste!$N$5:$N$113,"umgesetzt")</f>
        <v>0</v>
      </c>
    </row>
    <row r="68" customFormat="false" ht="15" hidden="false" customHeight="false" outlineLevel="0" collapsed="false">
      <c r="A68" s="6" t="s">
        <v>1120</v>
      </c>
      <c r="B68" s="6" t="s">
        <v>1121</v>
      </c>
      <c r="C68" s="6" t="s">
        <v>1051</v>
      </c>
      <c r="D68" s="15" t="n">
        <f aca="false">COUNTIF(Checkliste!$R$5:$R$113,"*;"&amp;A68&amp;";*")</f>
        <v>5</v>
      </c>
      <c r="E68" s="6" t="n">
        <f aca="false">COUNTIFS(Checkliste!$R$5:$R$113,"*;"&amp;A68&amp;";*",Checkliste!$N$5:$N$113,"umgesetzt")</f>
        <v>0</v>
      </c>
    </row>
    <row r="69" customFormat="false" ht="15" hidden="false" customHeight="false" outlineLevel="0" collapsed="false">
      <c r="A69" s="6" t="s">
        <v>1122</v>
      </c>
      <c r="B69" s="6" t="s">
        <v>1123</v>
      </c>
      <c r="C69" s="6" t="s">
        <v>1051</v>
      </c>
      <c r="D69" s="15" t="n">
        <f aca="false">COUNTIF(Checkliste!$R$5:$R$113,"*;"&amp;A69&amp;";*")</f>
        <v>9</v>
      </c>
      <c r="E69" s="6" t="n">
        <f aca="false">COUNTIFS(Checkliste!$R$5:$R$113,"*;"&amp;A69&amp;";*",Checkliste!$N$5:$N$113,"umgesetzt")</f>
        <v>0</v>
      </c>
    </row>
    <row r="70" customFormat="false" ht="15" hidden="false" customHeight="false" outlineLevel="0" collapsed="false">
      <c r="A70" s="6" t="s">
        <v>1124</v>
      </c>
      <c r="B70" s="6" t="s">
        <v>1125</v>
      </c>
      <c r="C70" s="6" t="s">
        <v>1051</v>
      </c>
      <c r="D70" s="15" t="n">
        <f aca="false">COUNTIF(Checkliste!$R$5:$R$113,"*;"&amp;A70&amp;";*")</f>
        <v>1</v>
      </c>
      <c r="E70" s="6" t="n">
        <f aca="false">COUNTIFS(Checkliste!$R$5:$R$113,"*;"&amp;A70&amp;";*",Checkliste!$N$5:$N$113,"umgesetzt")</f>
        <v>0</v>
      </c>
    </row>
  </sheetData>
  <conditionalFormatting sqref="D5:D70">
    <cfRule type="expression" priority="2" aboveAverage="0" equalAverage="0" bottom="0" percent="0" rank="0" text="" dxfId="9">
      <formula>$D5=0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0"/>
    <col collapsed="false" customWidth="true" hidden="false" outlineLevel="0" max="3" min="3" style="0" width="12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1126</v>
      </c>
    </row>
    <row r="2" customFormat="false" ht="15" hidden="false" customHeight="false" outlineLevel="0" collapsed="false">
      <c r="A2" s="2" t="s">
        <v>1127</v>
      </c>
    </row>
    <row r="4" customFormat="false" ht="15" hidden="false" customHeight="false" outlineLevel="0" collapsed="false">
      <c r="A4" s="5" t="s">
        <v>982</v>
      </c>
      <c r="B4" s="5" t="s">
        <v>983</v>
      </c>
      <c r="C4" s="5" t="s">
        <v>985</v>
      </c>
      <c r="D4" s="5" t="s">
        <v>986</v>
      </c>
    </row>
    <row r="5" customFormat="false" ht="15" hidden="false" customHeight="false" outlineLevel="0" collapsed="false">
      <c r="A5" s="6" t="s">
        <v>1128</v>
      </c>
      <c r="B5" s="6" t="s">
        <v>1129</v>
      </c>
      <c r="C5" s="15" t="n">
        <f aca="false">COUNTIF(Checkliste!$S$5:$S$113,"*;"&amp;A5&amp;";*")</f>
        <v>1</v>
      </c>
      <c r="D5" s="6" t="n">
        <f aca="false">COUNTIFS(Checkliste!$S$5:$S$113,"*;"&amp;A5&amp;";*",Checkliste!$N$5:$N$113,"umgesetzt")</f>
        <v>0</v>
      </c>
    </row>
    <row r="6" customFormat="false" ht="15" hidden="false" customHeight="false" outlineLevel="0" collapsed="false">
      <c r="A6" s="6" t="s">
        <v>999</v>
      </c>
      <c r="B6" s="6" t="s">
        <v>997</v>
      </c>
      <c r="C6" s="15" t="n">
        <f aca="false">COUNTIF(Checkliste!$S$5:$S$113,"*;"&amp;A6&amp;";*")</f>
        <v>1</v>
      </c>
      <c r="D6" s="6" t="n">
        <f aca="false">COUNTIFS(Checkliste!$S$5:$S$113,"*;"&amp;A6&amp;";*",Checkliste!$N$5:$N$113,"umgesetzt")</f>
        <v>0</v>
      </c>
    </row>
    <row r="7" customFormat="false" ht="15" hidden="false" customHeight="false" outlineLevel="0" collapsed="false">
      <c r="A7" s="6" t="s">
        <v>1001</v>
      </c>
      <c r="B7" s="6" t="s">
        <v>1130</v>
      </c>
      <c r="C7" s="15" t="n">
        <f aca="false">COUNTIF(Checkliste!$S$5:$S$113,"*;"&amp;A7&amp;";*")</f>
        <v>1</v>
      </c>
      <c r="D7" s="6" t="n">
        <f aca="false">COUNTIFS(Checkliste!$S$5:$S$113,"*;"&amp;A7&amp;";*",Checkliste!$N$5:$N$113,"umgesetzt")</f>
        <v>0</v>
      </c>
    </row>
    <row r="8" customFormat="false" ht="15" hidden="false" customHeight="false" outlineLevel="0" collapsed="false">
      <c r="A8" s="6" t="s">
        <v>1131</v>
      </c>
      <c r="B8" s="6" t="s">
        <v>1132</v>
      </c>
      <c r="C8" s="15" t="n">
        <f aca="false">COUNTIF(Checkliste!$S$5:$S$113,"*;"&amp;A8&amp;";*")</f>
        <v>1</v>
      </c>
      <c r="D8" s="6" t="n">
        <f aca="false">COUNTIFS(Checkliste!$S$5:$S$113,"*;"&amp;A8&amp;";*",Checkliste!$N$5:$N$113,"umgesetzt")</f>
        <v>0</v>
      </c>
    </row>
    <row r="9" customFormat="false" ht="15" hidden="false" customHeight="false" outlineLevel="0" collapsed="false">
      <c r="A9" s="6" t="s">
        <v>1133</v>
      </c>
      <c r="B9" s="6" t="s">
        <v>1134</v>
      </c>
      <c r="C9" s="15" t="n">
        <f aca="false">COUNTIF(Checkliste!$S$5:$S$113,"*;"&amp;A9&amp;";*")</f>
        <v>1</v>
      </c>
      <c r="D9" s="6" t="n">
        <f aca="false">COUNTIFS(Checkliste!$S$5:$S$113,"*;"&amp;A9&amp;";*",Checkliste!$N$5:$N$113,"umgesetzt")</f>
        <v>0</v>
      </c>
    </row>
    <row r="10" customFormat="false" ht="15" hidden="false" customHeight="false" outlineLevel="0" collapsed="false">
      <c r="A10" s="6" t="s">
        <v>1135</v>
      </c>
      <c r="B10" s="6" t="s">
        <v>1136</v>
      </c>
      <c r="C10" s="15" t="n">
        <f aca="false">COUNTIF(Checkliste!$S$5:$S$113,"*;"&amp;A10&amp;";*")</f>
        <v>1</v>
      </c>
      <c r="D10" s="6" t="n">
        <f aca="false">COUNTIFS(Checkliste!$S$5:$S$113,"*;"&amp;A10&amp;";*",Checkliste!$N$5:$N$113,"umgesetzt")</f>
        <v>0</v>
      </c>
    </row>
    <row r="11" customFormat="false" ht="15" hidden="false" customHeight="false" outlineLevel="0" collapsed="false">
      <c r="A11" s="6" t="s">
        <v>1137</v>
      </c>
      <c r="B11" s="6" t="s">
        <v>1138</v>
      </c>
      <c r="C11" s="15" t="n">
        <f aca="false">COUNTIF(Checkliste!$S$5:$S$113,"*;"&amp;A11&amp;";*")</f>
        <v>2</v>
      </c>
      <c r="D11" s="6" t="n">
        <f aca="false">COUNTIFS(Checkliste!$S$5:$S$113,"*;"&amp;A11&amp;";*",Checkliste!$N$5:$N$113,"umgesetzt")</f>
        <v>0</v>
      </c>
    </row>
    <row r="12" customFormat="false" ht="15" hidden="false" customHeight="false" outlineLevel="0" collapsed="false">
      <c r="A12" s="6" t="s">
        <v>1139</v>
      </c>
      <c r="B12" s="6" t="s">
        <v>1140</v>
      </c>
      <c r="C12" s="15" t="n">
        <f aca="false">COUNTIF(Checkliste!$S$5:$S$113,"*;"&amp;A12&amp;";*")</f>
        <v>1</v>
      </c>
      <c r="D12" s="6" t="n">
        <f aca="false">COUNTIFS(Checkliste!$S$5:$S$113,"*;"&amp;A12&amp;";*",Checkliste!$N$5:$N$113,"umgesetzt")</f>
        <v>0</v>
      </c>
    </row>
    <row r="13" customFormat="false" ht="15" hidden="false" customHeight="false" outlineLevel="0" collapsed="false">
      <c r="A13" s="6" t="s">
        <v>1141</v>
      </c>
      <c r="B13" s="6" t="s">
        <v>1142</v>
      </c>
      <c r="C13" s="15" t="n">
        <f aca="false">COUNTIF(Checkliste!$S$5:$S$113,"*;"&amp;A13&amp;";*")</f>
        <v>1</v>
      </c>
      <c r="D13" s="6" t="n">
        <f aca="false">COUNTIFS(Checkliste!$S$5:$S$113,"*;"&amp;A13&amp;";*",Checkliste!$N$5:$N$113,"umgesetzt")</f>
        <v>0</v>
      </c>
    </row>
    <row r="14" customFormat="false" ht="15" hidden="false" customHeight="false" outlineLevel="0" collapsed="false">
      <c r="A14" s="6" t="s">
        <v>1143</v>
      </c>
      <c r="B14" s="6" t="s">
        <v>1144</v>
      </c>
      <c r="C14" s="15" t="n">
        <f aca="false">COUNTIF(Checkliste!$S$5:$S$113,"*;"&amp;A14&amp;";*")</f>
        <v>2</v>
      </c>
      <c r="D14" s="6" t="n">
        <f aca="false">COUNTIFS(Checkliste!$S$5:$S$113,"*;"&amp;A14&amp;";*",Checkliste!$N$5:$N$113,"umgesetzt")</f>
        <v>0</v>
      </c>
    </row>
    <row r="15" customFormat="false" ht="15" hidden="false" customHeight="false" outlineLevel="0" collapsed="false">
      <c r="A15" s="6" t="s">
        <v>1145</v>
      </c>
      <c r="B15" s="6" t="s">
        <v>1146</v>
      </c>
      <c r="C15" s="15" t="n">
        <f aca="false">COUNTIF(Checkliste!$S$5:$S$113,"*;"&amp;A15&amp;";*")</f>
        <v>2</v>
      </c>
      <c r="D15" s="6" t="n">
        <f aca="false">COUNTIFS(Checkliste!$S$5:$S$113,"*;"&amp;A15&amp;";*",Checkliste!$N$5:$N$113,"umgesetzt")</f>
        <v>0</v>
      </c>
    </row>
    <row r="16" customFormat="false" ht="15" hidden="false" customHeight="false" outlineLevel="0" collapsed="false">
      <c r="A16" s="6" t="s">
        <v>1147</v>
      </c>
      <c r="B16" s="6" t="s">
        <v>1148</v>
      </c>
      <c r="C16" s="15" t="n">
        <f aca="false">COUNTIF(Checkliste!$S$5:$S$113,"*;"&amp;A16&amp;";*")</f>
        <v>2</v>
      </c>
      <c r="D16" s="6" t="n">
        <f aca="false">COUNTIFS(Checkliste!$S$5:$S$113,"*;"&amp;A16&amp;";*",Checkliste!$N$5:$N$113,"umgesetzt")</f>
        <v>0</v>
      </c>
    </row>
    <row r="17" customFormat="false" ht="15" hidden="false" customHeight="false" outlineLevel="0" collapsed="false">
      <c r="A17" s="6" t="s">
        <v>1014</v>
      </c>
      <c r="B17" s="6" t="s">
        <v>1149</v>
      </c>
      <c r="C17" s="15" t="n">
        <f aca="false">COUNTIF(Checkliste!$S$5:$S$113,"*;"&amp;A17&amp;";*")</f>
        <v>5</v>
      </c>
      <c r="D17" s="6" t="n">
        <f aca="false">COUNTIFS(Checkliste!$S$5:$S$113,"*;"&amp;A17&amp;";*",Checkliste!$N$5:$N$113,"umgesetzt")</f>
        <v>0</v>
      </c>
    </row>
    <row r="18" customFormat="false" ht="15" hidden="false" customHeight="false" outlineLevel="0" collapsed="false">
      <c r="A18" s="6" t="s">
        <v>1150</v>
      </c>
      <c r="B18" s="6" t="s">
        <v>1151</v>
      </c>
      <c r="C18" s="15" t="n">
        <f aca="false">COUNTIF(Checkliste!$S$5:$S$113,"*;"&amp;A18&amp;";*")</f>
        <v>2</v>
      </c>
      <c r="D18" s="6" t="n">
        <f aca="false">COUNTIFS(Checkliste!$S$5:$S$113,"*;"&amp;A18&amp;";*",Checkliste!$N$5:$N$113,"umgesetzt")</f>
        <v>0</v>
      </c>
    </row>
    <row r="19" customFormat="false" ht="15" hidden="false" customHeight="false" outlineLevel="0" collapsed="false">
      <c r="A19" s="6" t="s">
        <v>1152</v>
      </c>
      <c r="B19" s="6" t="s">
        <v>1153</v>
      </c>
      <c r="C19" s="15" t="n">
        <f aca="false">COUNTIF(Checkliste!$S$5:$S$113,"*;"&amp;A19&amp;";*")</f>
        <v>3</v>
      </c>
      <c r="D19" s="6" t="n">
        <f aca="false">COUNTIFS(Checkliste!$S$5:$S$113,"*;"&amp;A19&amp;";*",Checkliste!$N$5:$N$113,"umgesetzt")</f>
        <v>0</v>
      </c>
    </row>
    <row r="20" customFormat="false" ht="15" hidden="false" customHeight="false" outlineLevel="0" collapsed="false">
      <c r="A20" s="6" t="s">
        <v>1154</v>
      </c>
      <c r="B20" s="6" t="s">
        <v>1155</v>
      </c>
      <c r="C20" s="15" t="n">
        <f aca="false">COUNTIF(Checkliste!$S$5:$S$113,"*;"&amp;A20&amp;";*")</f>
        <v>5</v>
      </c>
      <c r="D20" s="6" t="n">
        <f aca="false">COUNTIFS(Checkliste!$S$5:$S$113,"*;"&amp;A20&amp;";*",Checkliste!$N$5:$N$113,"umgesetzt")</f>
        <v>0</v>
      </c>
    </row>
    <row r="21" customFormat="false" ht="15" hidden="false" customHeight="false" outlineLevel="0" collapsed="false">
      <c r="A21" s="6" t="s">
        <v>1156</v>
      </c>
      <c r="B21" s="6" t="s">
        <v>1157</v>
      </c>
      <c r="C21" s="15" t="n">
        <f aca="false">COUNTIF(Checkliste!$S$5:$S$113,"*;"&amp;A21&amp;";*")</f>
        <v>8</v>
      </c>
      <c r="D21" s="6" t="n">
        <f aca="false">COUNTIFS(Checkliste!$S$5:$S$113,"*;"&amp;A21&amp;";*",Checkliste!$N$5:$N$113,"umgesetzt")</f>
        <v>0</v>
      </c>
    </row>
    <row r="22" customFormat="false" ht="15" hidden="false" customHeight="false" outlineLevel="0" collapsed="false">
      <c r="A22" s="6" t="s">
        <v>1158</v>
      </c>
      <c r="B22" s="6" t="s">
        <v>1159</v>
      </c>
      <c r="C22" s="15" t="n">
        <f aca="false">COUNTIF(Checkliste!$S$5:$S$113,"*;"&amp;A22&amp;";*")</f>
        <v>5</v>
      </c>
      <c r="D22" s="6" t="n">
        <f aca="false">COUNTIFS(Checkliste!$S$5:$S$113,"*;"&amp;A22&amp;";*",Checkliste!$N$5:$N$113,"umgesetzt")</f>
        <v>0</v>
      </c>
    </row>
    <row r="23" customFormat="false" ht="15" hidden="false" customHeight="false" outlineLevel="0" collapsed="false">
      <c r="A23" s="6" t="s">
        <v>1160</v>
      </c>
      <c r="B23" s="6" t="s">
        <v>1161</v>
      </c>
      <c r="C23" s="15" t="n">
        <f aca="false">COUNTIF(Checkliste!$S$5:$S$113,"*;"&amp;A23&amp;";*")</f>
        <v>2</v>
      </c>
      <c r="D23" s="6" t="n">
        <f aca="false">COUNTIFS(Checkliste!$S$5:$S$113,"*;"&amp;A23&amp;";*",Checkliste!$N$5:$N$113,"umgesetzt")</f>
        <v>0</v>
      </c>
    </row>
    <row r="24" customFormat="false" ht="15" hidden="false" customHeight="false" outlineLevel="0" collapsed="false">
      <c r="A24" s="6" t="s">
        <v>1162</v>
      </c>
      <c r="B24" s="6" t="s">
        <v>1163</v>
      </c>
      <c r="C24" s="15" t="n">
        <f aca="false">COUNTIF(Checkliste!$S$5:$S$113,"*;"&amp;A24&amp;";*")</f>
        <v>3</v>
      </c>
      <c r="D24" s="6" t="n">
        <f aca="false">COUNTIFS(Checkliste!$S$5:$S$113,"*;"&amp;A24&amp;";*",Checkliste!$N$5:$N$113,"umgesetzt")</f>
        <v>0</v>
      </c>
    </row>
    <row r="25" customFormat="false" ht="15" hidden="false" customHeight="false" outlineLevel="0" collapsed="false">
      <c r="A25" s="6" t="s">
        <v>1164</v>
      </c>
      <c r="B25" s="6" t="s">
        <v>1165</v>
      </c>
      <c r="C25" s="15" t="n">
        <f aca="false">COUNTIF(Checkliste!$S$5:$S$113,"*;"&amp;A25&amp;";*")</f>
        <v>2</v>
      </c>
      <c r="D25" s="6" t="n">
        <f aca="false">COUNTIFS(Checkliste!$S$5:$S$113,"*;"&amp;A25&amp;";*",Checkliste!$N$5:$N$113,"umgesetzt")</f>
        <v>0</v>
      </c>
    </row>
    <row r="26" customFormat="false" ht="15" hidden="false" customHeight="false" outlineLevel="0" collapsed="false">
      <c r="A26" s="6" t="s">
        <v>1166</v>
      </c>
      <c r="B26" s="6" t="s">
        <v>1167</v>
      </c>
      <c r="C26" s="15" t="n">
        <f aca="false">COUNTIF(Checkliste!$S$5:$S$113,"*;"&amp;A26&amp;";*")</f>
        <v>8</v>
      </c>
      <c r="D26" s="6" t="n">
        <f aca="false">COUNTIFS(Checkliste!$S$5:$S$113,"*;"&amp;A26&amp;";*",Checkliste!$N$5:$N$113,"umgesetzt")</f>
        <v>0</v>
      </c>
    </row>
    <row r="27" customFormat="false" ht="15" hidden="false" customHeight="false" outlineLevel="0" collapsed="false">
      <c r="A27" s="6" t="s">
        <v>1168</v>
      </c>
      <c r="B27" s="6" t="s">
        <v>1169</v>
      </c>
      <c r="C27" s="15" t="n">
        <f aca="false">COUNTIF(Checkliste!$S$5:$S$113,"*;"&amp;A27&amp;";*")</f>
        <v>8</v>
      </c>
      <c r="D27" s="6" t="n">
        <f aca="false">COUNTIFS(Checkliste!$S$5:$S$113,"*;"&amp;A27&amp;";*",Checkliste!$N$5:$N$113,"umgesetzt")</f>
        <v>0</v>
      </c>
    </row>
    <row r="28" customFormat="false" ht="15" hidden="false" customHeight="false" outlineLevel="0" collapsed="false">
      <c r="A28" s="6" t="s">
        <v>1170</v>
      </c>
      <c r="B28" s="6" t="s">
        <v>1171</v>
      </c>
      <c r="C28" s="15" t="n">
        <f aca="false">COUNTIF(Checkliste!$S$5:$S$113,"*;"&amp;A28&amp;";*")</f>
        <v>1</v>
      </c>
      <c r="D28" s="6" t="n">
        <f aca="false">COUNTIFS(Checkliste!$S$5:$S$113,"*;"&amp;A28&amp;";*",Checkliste!$N$5:$N$113,"umgesetzt")</f>
        <v>0</v>
      </c>
    </row>
    <row r="29" customFormat="false" ht="15" hidden="false" customHeight="false" outlineLevel="0" collapsed="false">
      <c r="A29" s="6" t="s">
        <v>1172</v>
      </c>
      <c r="B29" s="6" t="s">
        <v>1173</v>
      </c>
      <c r="C29" s="15" t="n">
        <f aca="false">COUNTIF(Checkliste!$S$5:$S$113,"*;"&amp;A29&amp;";*")</f>
        <v>2</v>
      </c>
      <c r="D29" s="6" t="n">
        <f aca="false">COUNTIFS(Checkliste!$S$5:$S$113,"*;"&amp;A29&amp;";*",Checkliste!$N$5:$N$113,"umgesetzt")</f>
        <v>0</v>
      </c>
    </row>
    <row r="30" customFormat="false" ht="15" hidden="false" customHeight="false" outlineLevel="0" collapsed="false">
      <c r="A30" s="6" t="s">
        <v>1174</v>
      </c>
      <c r="B30" s="6" t="s">
        <v>1175</v>
      </c>
      <c r="C30" s="15" t="n">
        <f aca="false">COUNTIF(Checkliste!$S$5:$S$113,"*;"&amp;A30&amp;";*")</f>
        <v>5</v>
      </c>
      <c r="D30" s="6" t="n">
        <f aca="false">COUNTIFS(Checkliste!$S$5:$S$113,"*;"&amp;A30&amp;";*",Checkliste!$N$5:$N$113,"umgesetzt")</f>
        <v>0</v>
      </c>
    </row>
    <row r="31" customFormat="false" ht="15" hidden="false" customHeight="false" outlineLevel="0" collapsed="false">
      <c r="A31" s="6" t="s">
        <v>1176</v>
      </c>
      <c r="B31" s="6" t="s">
        <v>1177</v>
      </c>
      <c r="C31" s="15" t="n">
        <f aca="false">COUNTIF(Checkliste!$S$5:$S$113,"*;"&amp;A31&amp;";*")</f>
        <v>2</v>
      </c>
      <c r="D31" s="6" t="n">
        <f aca="false">COUNTIFS(Checkliste!$S$5:$S$113,"*;"&amp;A31&amp;";*",Checkliste!$N$5:$N$113,"umgesetzt")</f>
        <v>0</v>
      </c>
    </row>
    <row r="32" customFormat="false" ht="15" hidden="false" customHeight="false" outlineLevel="0" collapsed="false">
      <c r="A32" s="6" t="s">
        <v>1178</v>
      </c>
      <c r="B32" s="6" t="s">
        <v>1179</v>
      </c>
      <c r="C32" s="15" t="n">
        <f aca="false">COUNTIF(Checkliste!$S$5:$S$113,"*;"&amp;A32&amp;";*")</f>
        <v>5</v>
      </c>
      <c r="D32" s="6" t="n">
        <f aca="false">COUNTIFS(Checkliste!$S$5:$S$113,"*;"&amp;A32&amp;";*",Checkliste!$N$5:$N$113,"umgesetzt")</f>
        <v>0</v>
      </c>
    </row>
    <row r="33" customFormat="false" ht="15" hidden="false" customHeight="false" outlineLevel="0" collapsed="false">
      <c r="A33" s="6" t="s">
        <v>1180</v>
      </c>
      <c r="B33" s="6" t="s">
        <v>1181</v>
      </c>
      <c r="C33" s="15" t="n">
        <f aca="false">COUNTIF(Checkliste!$S$5:$S$113,"*;"&amp;A33&amp;";*")</f>
        <v>1</v>
      </c>
      <c r="D33" s="6" t="n">
        <f aca="false">COUNTIFS(Checkliste!$S$5:$S$113,"*;"&amp;A33&amp;";*",Checkliste!$N$5:$N$113,"umgesetzt")</f>
        <v>0</v>
      </c>
    </row>
    <row r="34" customFormat="false" ht="15" hidden="false" customHeight="false" outlineLevel="0" collapsed="false">
      <c r="A34" s="6" t="s">
        <v>1182</v>
      </c>
      <c r="B34" s="6" t="s">
        <v>1183</v>
      </c>
      <c r="C34" s="15" t="n">
        <f aca="false">COUNTIF(Checkliste!$S$5:$S$113,"*;"&amp;A34&amp;";*")</f>
        <v>5</v>
      </c>
      <c r="D34" s="6" t="n">
        <f aca="false">COUNTIFS(Checkliste!$S$5:$S$113,"*;"&amp;A34&amp;";*",Checkliste!$N$5:$N$113,"umgesetzt")</f>
        <v>0</v>
      </c>
    </row>
    <row r="35" customFormat="false" ht="15" hidden="false" customHeight="false" outlineLevel="0" collapsed="false">
      <c r="A35" s="6" t="s">
        <v>1184</v>
      </c>
      <c r="B35" s="6" t="s">
        <v>1185</v>
      </c>
      <c r="C35" s="15" t="n">
        <f aca="false">COUNTIF(Checkliste!$S$5:$S$113,"*;"&amp;A35&amp;";*")</f>
        <v>4</v>
      </c>
      <c r="D35" s="6" t="n">
        <f aca="false">COUNTIFS(Checkliste!$S$5:$S$113,"*;"&amp;A35&amp;";*",Checkliste!$N$5:$N$113,"umgesetzt")</f>
        <v>0</v>
      </c>
    </row>
    <row r="36" customFormat="false" ht="15" hidden="false" customHeight="false" outlineLevel="0" collapsed="false">
      <c r="A36" s="6" t="s">
        <v>1186</v>
      </c>
      <c r="B36" s="6" t="s">
        <v>1187</v>
      </c>
      <c r="C36" s="15" t="n">
        <f aca="false">COUNTIF(Checkliste!$S$5:$S$113,"*;"&amp;A36&amp;";*")</f>
        <v>2</v>
      </c>
      <c r="D36" s="6" t="n">
        <f aca="false">COUNTIFS(Checkliste!$S$5:$S$113,"*;"&amp;A36&amp;";*",Checkliste!$N$5:$N$113,"umgesetzt")</f>
        <v>0</v>
      </c>
    </row>
    <row r="37" customFormat="false" ht="15" hidden="false" customHeight="false" outlineLevel="0" collapsed="false">
      <c r="A37" s="6" t="s">
        <v>1188</v>
      </c>
      <c r="B37" s="6" t="s">
        <v>1189</v>
      </c>
      <c r="C37" s="15" t="n">
        <f aca="false">COUNTIF(Checkliste!$S$5:$S$113,"*;"&amp;A37&amp;";*")</f>
        <v>6</v>
      </c>
      <c r="D37" s="6" t="n">
        <f aca="false">COUNTIFS(Checkliste!$S$5:$S$113,"*;"&amp;A37&amp;";*",Checkliste!$N$5:$N$113,"umgesetzt")</f>
        <v>0</v>
      </c>
    </row>
    <row r="38" customFormat="false" ht="15" hidden="false" customHeight="false" outlineLevel="0" collapsed="false">
      <c r="A38" s="6" t="s">
        <v>1190</v>
      </c>
      <c r="B38" s="6" t="s">
        <v>1191</v>
      </c>
      <c r="C38" s="15" t="n">
        <f aca="false">COUNTIF(Checkliste!$S$5:$S$113,"*;"&amp;A38&amp;";*")</f>
        <v>9</v>
      </c>
      <c r="D38" s="6" t="n">
        <f aca="false">COUNTIFS(Checkliste!$S$5:$S$113,"*;"&amp;A38&amp;";*",Checkliste!$N$5:$N$113,"umgesetzt")</f>
        <v>0</v>
      </c>
    </row>
    <row r="39" customFormat="false" ht="15" hidden="false" customHeight="false" outlineLevel="0" collapsed="false">
      <c r="A39" s="6" t="s">
        <v>1192</v>
      </c>
      <c r="B39" s="6" t="s">
        <v>1193</v>
      </c>
      <c r="C39" s="15" t="n">
        <f aca="false">COUNTIF(Checkliste!$S$5:$S$113,"*;"&amp;A39&amp;";*")</f>
        <v>1</v>
      </c>
      <c r="D39" s="6" t="n">
        <f aca="false">COUNTIFS(Checkliste!$S$5:$S$113,"*;"&amp;A39&amp;";*",Checkliste!$N$5:$N$113,"umgesetzt")</f>
        <v>0</v>
      </c>
    </row>
    <row r="40" customFormat="false" ht="15" hidden="false" customHeight="false" outlineLevel="0" collapsed="false">
      <c r="A40" s="6" t="s">
        <v>1194</v>
      </c>
      <c r="B40" s="6" t="s">
        <v>1195</v>
      </c>
      <c r="C40" s="15" t="n">
        <f aca="false">COUNTIF(Checkliste!$S$5:$S$113,"*;"&amp;A40&amp;";*")</f>
        <v>1</v>
      </c>
      <c r="D40" s="6" t="n">
        <f aca="false">COUNTIFS(Checkliste!$S$5:$S$113,"*;"&amp;A40&amp;";*",Checkliste!$N$5:$N$113,"umgesetzt")</f>
        <v>0</v>
      </c>
    </row>
    <row r="41" customFormat="false" ht="15" hidden="false" customHeight="false" outlineLevel="0" collapsed="false">
      <c r="A41" s="6" t="s">
        <v>1196</v>
      </c>
      <c r="B41" s="6" t="s">
        <v>1197</v>
      </c>
      <c r="C41" s="15" t="n">
        <f aca="false">COUNTIF(Checkliste!$S$5:$S$113,"*;"&amp;A41&amp;";*")</f>
        <v>6</v>
      </c>
      <c r="D41" s="6" t="n">
        <f aca="false">COUNTIFS(Checkliste!$S$5:$S$113,"*;"&amp;A41&amp;";*",Checkliste!$N$5:$N$113,"umgesetzt")</f>
        <v>0</v>
      </c>
    </row>
    <row r="42" customFormat="false" ht="15" hidden="false" customHeight="false" outlineLevel="0" collapsed="false">
      <c r="A42" s="6" t="s">
        <v>1198</v>
      </c>
      <c r="B42" s="6" t="s">
        <v>1199</v>
      </c>
      <c r="C42" s="15" t="n">
        <f aca="false">COUNTIF(Checkliste!$S$5:$S$113,"*;"&amp;A42&amp;";*")</f>
        <v>4</v>
      </c>
      <c r="D42" s="6" t="n">
        <f aca="false">COUNTIFS(Checkliste!$S$5:$S$113,"*;"&amp;A42&amp;";*",Checkliste!$N$5:$N$113,"umgesetzt")</f>
        <v>0</v>
      </c>
    </row>
    <row r="43" customFormat="false" ht="15" hidden="false" customHeight="false" outlineLevel="0" collapsed="false">
      <c r="A43" s="6" t="s">
        <v>1200</v>
      </c>
      <c r="B43" s="6" t="s">
        <v>1201</v>
      </c>
      <c r="C43" s="15" t="n">
        <f aca="false">COUNTIF(Checkliste!$S$5:$S$113,"*;"&amp;A43&amp;";*")</f>
        <v>1</v>
      </c>
      <c r="D43" s="6" t="n">
        <f aca="false">COUNTIFS(Checkliste!$S$5:$S$113,"*;"&amp;A43&amp;";*",Checkliste!$N$5:$N$113,"umgesetzt")</f>
        <v>0</v>
      </c>
    </row>
    <row r="44" customFormat="false" ht="15" hidden="false" customHeight="false" outlineLevel="0" collapsed="false">
      <c r="A44" s="6" t="s">
        <v>1202</v>
      </c>
      <c r="B44" s="6" t="s">
        <v>1203</v>
      </c>
      <c r="C44" s="15" t="n">
        <f aca="false">COUNTIF(Checkliste!$S$5:$S$113,"*;"&amp;A44&amp;";*")</f>
        <v>4</v>
      </c>
      <c r="D44" s="6" t="n">
        <f aca="false">COUNTIFS(Checkliste!$S$5:$S$113,"*;"&amp;A44&amp;";*",Checkliste!$N$5:$N$113,"umgesetzt")</f>
        <v>0</v>
      </c>
    </row>
    <row r="45" customFormat="false" ht="15" hidden="false" customHeight="false" outlineLevel="0" collapsed="false">
      <c r="A45" s="6" t="s">
        <v>1204</v>
      </c>
      <c r="B45" s="6" t="s">
        <v>1205</v>
      </c>
      <c r="C45" s="15" t="n">
        <f aca="false">COUNTIF(Checkliste!$S$5:$S$113,"*;"&amp;A45&amp;";*")</f>
        <v>2</v>
      </c>
      <c r="D45" s="6" t="n">
        <f aca="false">COUNTIFS(Checkliste!$S$5:$S$113,"*;"&amp;A45&amp;";*",Checkliste!$N$5:$N$113,"umgesetzt")</f>
        <v>0</v>
      </c>
    </row>
    <row r="46" customFormat="false" ht="15" hidden="false" customHeight="false" outlineLevel="0" collapsed="false">
      <c r="A46" s="6" t="s">
        <v>1206</v>
      </c>
      <c r="B46" s="6" t="s">
        <v>1207</v>
      </c>
      <c r="C46" s="15" t="n">
        <f aca="false">COUNTIF(Checkliste!$S$5:$S$113,"*;"&amp;A46&amp;";*")</f>
        <v>2</v>
      </c>
      <c r="D46" s="6" t="n">
        <f aca="false">COUNTIFS(Checkliste!$S$5:$S$113,"*;"&amp;A46&amp;";*",Checkliste!$N$5:$N$113,"umgesetzt")</f>
        <v>0</v>
      </c>
    </row>
  </sheetData>
  <conditionalFormatting sqref="C5:C46">
    <cfRule type="expression" priority="2" aboveAverage="0" equalAverage="0" bottom="0" percent="0" rank="0" text="" dxfId="9">
      <formula>$C5=0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0"/>
    <col collapsed="false" customWidth="true" hidden="false" outlineLevel="0" max="3" min="3" style="0" width="40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1208</v>
      </c>
    </row>
    <row r="2" customFormat="false" ht="15" hidden="false" customHeight="false" outlineLevel="0" collapsed="false">
      <c r="A2" s="2" t="s">
        <v>1209</v>
      </c>
    </row>
    <row r="4" customFormat="false" ht="23.85" hidden="false" customHeight="false" outlineLevel="0" collapsed="false">
      <c r="A4" s="5" t="s">
        <v>1210</v>
      </c>
      <c r="B4" s="5" t="s">
        <v>1211</v>
      </c>
      <c r="C4" s="5" t="s">
        <v>26</v>
      </c>
      <c r="D4" s="5" t="s">
        <v>1212</v>
      </c>
    </row>
    <row r="5" customFormat="false" ht="31.5" hidden="false" customHeight="true" outlineLevel="0" collapsed="false">
      <c r="A5" s="16" t="n">
        <v>45690</v>
      </c>
      <c r="B5" s="6" t="s">
        <v>1213</v>
      </c>
      <c r="C5" s="6" t="s">
        <v>1214</v>
      </c>
      <c r="D5" s="6" t="str">
        <f aca="false">IF(A5&lt;=DATE(2026,10,14),"gilt","kommt")</f>
        <v>gilt</v>
      </c>
    </row>
    <row r="6" customFormat="false" ht="31.5" hidden="false" customHeight="true" outlineLevel="0" collapsed="false">
      <c r="A6" s="16" t="n">
        <v>45871</v>
      </c>
      <c r="B6" s="6" t="s">
        <v>1215</v>
      </c>
      <c r="C6" s="6" t="s">
        <v>1216</v>
      </c>
      <c r="D6" s="6" t="str">
        <f aca="false">IF(A6&lt;=DATE(2026,10,14),"gilt","kommt")</f>
        <v>gilt</v>
      </c>
    </row>
    <row r="7" customFormat="false" ht="31.5" hidden="false" customHeight="true" outlineLevel="0" collapsed="false">
      <c r="A7" s="16" t="n">
        <v>46230</v>
      </c>
      <c r="B7" s="6" t="s">
        <v>1217</v>
      </c>
      <c r="C7" s="6" t="s">
        <v>1218</v>
      </c>
      <c r="D7" s="6" t="str">
        <f aca="false">IF(A7&lt;=DATE(2026,10,14),"gilt","kommt")</f>
        <v>gilt</v>
      </c>
    </row>
    <row r="8" customFormat="false" ht="31.5" hidden="false" customHeight="true" outlineLevel="0" collapsed="false">
      <c r="A8" s="16" t="n">
        <v>46232</v>
      </c>
      <c r="B8" s="6" t="s">
        <v>1219</v>
      </c>
      <c r="C8" s="6" t="s">
        <v>1220</v>
      </c>
      <c r="D8" s="6" t="str">
        <f aca="false">IF(A8&lt;=DATE(2026,10,14),"gilt","kommt")</f>
        <v>gilt</v>
      </c>
    </row>
    <row r="9" customFormat="false" ht="31.5" hidden="false" customHeight="true" outlineLevel="0" collapsed="false">
      <c r="A9" s="16" t="n">
        <v>46236</v>
      </c>
      <c r="B9" s="6" t="s">
        <v>1221</v>
      </c>
      <c r="C9" s="6" t="s">
        <v>1222</v>
      </c>
      <c r="D9" s="6" t="str">
        <f aca="false">IF(A9&lt;=DATE(2026,10,14),"gilt","kommt")</f>
        <v>gilt</v>
      </c>
    </row>
    <row r="10" customFormat="false" ht="31.5" hidden="false" customHeight="true" outlineLevel="0" collapsed="false">
      <c r="A10" s="16" t="n">
        <v>46346</v>
      </c>
      <c r="B10" s="6" t="s">
        <v>1223</v>
      </c>
      <c r="C10" s="6" t="s">
        <v>1224</v>
      </c>
      <c r="D10" s="6" t="str">
        <f aca="false">IF(A10&lt;=DATE(2026,10,14),"gilt","kommt")</f>
        <v>kommt</v>
      </c>
    </row>
    <row r="11" customFormat="false" ht="31.5" hidden="false" customHeight="true" outlineLevel="0" collapsed="false">
      <c r="A11" s="16" t="n">
        <v>46358</v>
      </c>
      <c r="B11" s="6" t="s">
        <v>1225</v>
      </c>
      <c r="C11" s="6" t="s">
        <v>1226</v>
      </c>
      <c r="D11" s="6" t="str">
        <f aca="false">IF(A11&lt;=DATE(2026,10,14),"gilt","kommt")</f>
        <v>kommt</v>
      </c>
    </row>
    <row r="12" customFormat="false" ht="31.5" hidden="false" customHeight="true" outlineLevel="0" collapsed="false">
      <c r="A12" s="16" t="n">
        <v>46358</v>
      </c>
      <c r="B12" s="6" t="s">
        <v>1227</v>
      </c>
      <c r="C12" s="6" t="s">
        <v>1228</v>
      </c>
      <c r="D12" s="6" t="str">
        <f aca="false">IF(A12&lt;=DATE(2026,10,14),"gilt","kommt")</f>
        <v>kommt</v>
      </c>
    </row>
    <row r="13" customFormat="false" ht="31.5" hidden="false" customHeight="true" outlineLevel="0" collapsed="false">
      <c r="A13" s="16" t="n">
        <v>46601</v>
      </c>
      <c r="B13" s="6" t="s">
        <v>1229</v>
      </c>
      <c r="C13" s="6" t="s">
        <v>1230</v>
      </c>
      <c r="D13" s="6" t="str">
        <f aca="false">IF(A13&lt;=DATE(2026,10,14),"gilt","kommt")</f>
        <v>kommt</v>
      </c>
    </row>
    <row r="14" customFormat="false" ht="31.5" hidden="false" customHeight="true" outlineLevel="0" collapsed="false">
      <c r="A14" s="16" t="n">
        <v>46632</v>
      </c>
      <c r="B14" s="6" t="s">
        <v>1231</v>
      </c>
      <c r="C14" s="6" t="s">
        <v>1232</v>
      </c>
      <c r="D14" s="6" t="str">
        <f aca="false">IF(A14&lt;=DATE(2026,10,14),"gilt","kommt")</f>
        <v>kommt</v>
      </c>
    </row>
    <row r="15" customFormat="false" ht="31.5" hidden="false" customHeight="true" outlineLevel="0" collapsed="false">
      <c r="A15" s="16" t="n">
        <v>46723</v>
      </c>
      <c r="B15" s="6" t="s">
        <v>1233</v>
      </c>
      <c r="C15" s="6" t="s">
        <v>1234</v>
      </c>
      <c r="D15" s="6" t="str">
        <f aca="false">IF(A15&lt;=DATE(2026,10,14),"gilt","kommt")</f>
        <v>kommt</v>
      </c>
    </row>
    <row r="16" customFormat="false" ht="31.5" hidden="false" customHeight="true" outlineLevel="0" collapsed="false">
      <c r="A16" s="16" t="n">
        <v>46967</v>
      </c>
      <c r="B16" s="6" t="s">
        <v>1235</v>
      </c>
      <c r="C16" s="6" t="s">
        <v>1234</v>
      </c>
      <c r="D16" s="6" t="str">
        <f aca="false">IF(A16&lt;=DATE(2026,10,14),"gilt","kommt")</f>
        <v>kommt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34"/>
    <col collapsed="false" customWidth="true" hidden="false" outlineLevel="0" max="5" min="5" style="0" width="52"/>
  </cols>
  <sheetData>
    <row r="1" customFormat="false" ht="19.7" hidden="false" customHeight="false" outlineLevel="0" collapsed="false">
      <c r="A1" s="1" t="s">
        <v>1236</v>
      </c>
    </row>
    <row r="2" customFormat="false" ht="15" hidden="false" customHeight="false" outlineLevel="0" collapsed="false">
      <c r="A2" s="2" t="s">
        <v>1237</v>
      </c>
    </row>
    <row r="4" customFormat="false" ht="15" hidden="false" customHeight="false" outlineLevel="0" collapsed="false">
      <c r="A4" s="5" t="s">
        <v>1238</v>
      </c>
      <c r="B4" s="5" t="s">
        <v>1239</v>
      </c>
      <c r="C4" s="5" t="s">
        <v>1240</v>
      </c>
      <c r="D4" s="5" t="s">
        <v>1241</v>
      </c>
      <c r="E4" s="5" t="s">
        <v>1242</v>
      </c>
    </row>
    <row r="5" customFormat="false" ht="15" hidden="false" customHeight="false" outlineLevel="0" collapsed="false">
      <c r="A5" s="6" t="s">
        <v>1243</v>
      </c>
      <c r="B5" s="6" t="s">
        <v>1244</v>
      </c>
      <c r="C5" s="6" t="s">
        <v>1245</v>
      </c>
      <c r="D5" s="6" t="s">
        <v>1246</v>
      </c>
      <c r="E5" s="6" t="s">
        <v>1247</v>
      </c>
    </row>
    <row r="6" customFormat="false" ht="35.05" hidden="false" customHeight="false" outlineLevel="0" collapsed="false">
      <c r="A6" s="6" t="s">
        <v>1248</v>
      </c>
      <c r="B6" s="6" t="s">
        <v>1244</v>
      </c>
      <c r="C6" s="6" t="s">
        <v>1249</v>
      </c>
      <c r="D6" s="6" t="s">
        <v>1250</v>
      </c>
      <c r="E6" s="17" t="s">
        <v>1251</v>
      </c>
    </row>
    <row r="7" customFormat="false" ht="35.05" hidden="false" customHeight="false" outlineLevel="0" collapsed="false">
      <c r="A7" s="6" t="s">
        <v>1252</v>
      </c>
      <c r="B7" s="6" t="s">
        <v>1253</v>
      </c>
      <c r="C7" s="6" t="s">
        <v>1254</v>
      </c>
      <c r="D7" s="6" t="s">
        <v>1255</v>
      </c>
      <c r="E7" s="17" t="s">
        <v>1251</v>
      </c>
    </row>
    <row r="8" customFormat="false" ht="35.05" hidden="false" customHeight="false" outlineLevel="0" collapsed="false">
      <c r="A8" s="6" t="s">
        <v>1256</v>
      </c>
      <c r="B8" s="6" t="s">
        <v>1257</v>
      </c>
      <c r="C8" s="6" t="s">
        <v>1258</v>
      </c>
      <c r="D8" s="6" t="s">
        <v>1259</v>
      </c>
      <c r="E8" s="17" t="s">
        <v>1251</v>
      </c>
    </row>
    <row r="9" customFormat="false" ht="35.05" hidden="false" customHeight="false" outlineLevel="0" collapsed="false">
      <c r="A9" s="6" t="s">
        <v>1260</v>
      </c>
      <c r="B9" s="6" t="s">
        <v>1257</v>
      </c>
      <c r="C9" s="6" t="s">
        <v>1261</v>
      </c>
      <c r="D9" s="6" t="s">
        <v>1262</v>
      </c>
      <c r="E9" s="17" t="s">
        <v>1251</v>
      </c>
    </row>
    <row r="10" customFormat="false" ht="35.05" hidden="false" customHeight="false" outlineLevel="0" collapsed="false">
      <c r="A10" s="6" t="s">
        <v>1263</v>
      </c>
      <c r="B10" s="6" t="s">
        <v>1264</v>
      </c>
      <c r="C10" s="6" t="s">
        <v>1265</v>
      </c>
      <c r="D10" s="6" t="s">
        <v>1266</v>
      </c>
      <c r="E10" s="17" t="s">
        <v>1251</v>
      </c>
    </row>
    <row r="11" customFormat="false" ht="35.05" hidden="false" customHeight="false" outlineLevel="0" collapsed="false">
      <c r="A11" s="6" t="s">
        <v>1267</v>
      </c>
      <c r="B11" s="6" t="s">
        <v>1268</v>
      </c>
      <c r="C11" s="6" t="s">
        <v>1269</v>
      </c>
      <c r="D11" s="6" t="s">
        <v>65</v>
      </c>
      <c r="E11" s="17" t="s">
        <v>1251</v>
      </c>
    </row>
    <row r="12" customFormat="false" ht="35.05" hidden="false" customHeight="false" outlineLevel="0" collapsed="false">
      <c r="A12" s="6" t="s">
        <v>1270</v>
      </c>
      <c r="B12" s="6" t="s">
        <v>1271</v>
      </c>
      <c r="C12" s="6" t="s">
        <v>1272</v>
      </c>
      <c r="D12" s="6" t="s">
        <v>1273</v>
      </c>
      <c r="E12" s="17" t="s">
        <v>1251</v>
      </c>
    </row>
    <row r="13" customFormat="false" ht="23.85" hidden="false" customHeight="false" outlineLevel="0" collapsed="false">
      <c r="A13" s="6" t="s">
        <v>1274</v>
      </c>
      <c r="B13" s="6" t="s">
        <v>1275</v>
      </c>
      <c r="C13" s="6" t="s">
        <v>1276</v>
      </c>
      <c r="D13" s="6" t="s">
        <v>1277</v>
      </c>
      <c r="E13" s="18" t="s">
        <v>1278</v>
      </c>
    </row>
    <row r="14" customFormat="false" ht="23.85" hidden="false" customHeight="false" outlineLevel="0" collapsed="false">
      <c r="A14" s="6" t="s">
        <v>1279</v>
      </c>
      <c r="B14" s="6" t="s">
        <v>1280</v>
      </c>
      <c r="C14" s="6" t="s">
        <v>1281</v>
      </c>
      <c r="D14" s="6" t="s">
        <v>1282</v>
      </c>
      <c r="E14" s="17" t="s">
        <v>1283</v>
      </c>
    </row>
    <row r="15" customFormat="false" ht="23.85" hidden="false" customHeight="false" outlineLevel="0" collapsed="false">
      <c r="A15" s="6" t="s">
        <v>1284</v>
      </c>
      <c r="B15" s="6" t="s">
        <v>1285</v>
      </c>
      <c r="C15" s="6" t="s">
        <v>1286</v>
      </c>
      <c r="D15" s="6" t="s">
        <v>1287</v>
      </c>
      <c r="E15" s="17" t="s">
        <v>1283</v>
      </c>
    </row>
    <row r="16" customFormat="false" ht="23.85" hidden="false" customHeight="false" outlineLevel="0" collapsed="false">
      <c r="A16" s="6" t="s">
        <v>1288</v>
      </c>
      <c r="B16" s="6" t="s">
        <v>1289</v>
      </c>
      <c r="C16" s="6" t="s">
        <v>1290</v>
      </c>
      <c r="D16" s="6" t="s">
        <v>1291</v>
      </c>
      <c r="E16" s="18" t="s">
        <v>1278</v>
      </c>
    </row>
    <row r="17" customFormat="false" ht="23.85" hidden="false" customHeight="false" outlineLevel="0" collapsed="false">
      <c r="A17" s="6" t="s">
        <v>1292</v>
      </c>
      <c r="B17" s="6" t="s">
        <v>1289</v>
      </c>
      <c r="C17" s="6" t="s">
        <v>1293</v>
      </c>
      <c r="D17" s="6" t="s">
        <v>1294</v>
      </c>
      <c r="E17" s="18" t="s">
        <v>1278</v>
      </c>
    </row>
    <row r="18" customFormat="false" ht="23.85" hidden="false" customHeight="false" outlineLevel="0" collapsed="false">
      <c r="A18" s="6" t="s">
        <v>1295</v>
      </c>
      <c r="B18" s="6" t="s">
        <v>1296</v>
      </c>
      <c r="C18" s="6" t="s">
        <v>1297</v>
      </c>
      <c r="D18" s="6" t="s">
        <v>1298</v>
      </c>
      <c r="E18" s="18" t="s">
        <v>1278</v>
      </c>
    </row>
    <row r="19" customFormat="false" ht="23.85" hidden="false" customHeight="false" outlineLevel="0" collapsed="false">
      <c r="A19" s="6" t="s">
        <v>1299</v>
      </c>
      <c r="B19" s="6" t="s">
        <v>1300</v>
      </c>
      <c r="C19" s="6" t="s">
        <v>1293</v>
      </c>
      <c r="D19" s="6" t="s">
        <v>1301</v>
      </c>
      <c r="E19" s="6" t="s">
        <v>1302</v>
      </c>
    </row>
    <row r="20" customFormat="false" ht="23.85" hidden="false" customHeight="false" outlineLevel="0" collapsed="false">
      <c r="A20" s="6" t="s">
        <v>1303</v>
      </c>
      <c r="B20" s="6" t="s">
        <v>1304</v>
      </c>
      <c r="C20" s="6" t="s">
        <v>1293</v>
      </c>
      <c r="D20" s="6" t="s">
        <v>1305</v>
      </c>
      <c r="E20" s="6" t="s">
        <v>1302</v>
      </c>
    </row>
    <row r="21" customFormat="false" ht="23.85" hidden="false" customHeight="false" outlineLevel="0" collapsed="false">
      <c r="A21" s="6" t="s">
        <v>1306</v>
      </c>
      <c r="B21" s="6" t="s">
        <v>8</v>
      </c>
      <c r="C21" s="6" t="s">
        <v>1293</v>
      </c>
      <c r="D21" s="6" t="s">
        <v>1307</v>
      </c>
      <c r="E21" s="6" t="s">
        <v>1302</v>
      </c>
    </row>
    <row r="22" customFormat="false" ht="23.85" hidden="false" customHeight="false" outlineLevel="0" collapsed="false">
      <c r="A22" s="6" t="s">
        <v>1308</v>
      </c>
      <c r="B22" s="6" t="s">
        <v>8</v>
      </c>
      <c r="C22" s="6" t="s">
        <v>1293</v>
      </c>
      <c r="D22" s="6" t="s">
        <v>1309</v>
      </c>
      <c r="E22" s="6" t="s">
        <v>1302</v>
      </c>
    </row>
    <row r="23" customFormat="false" ht="23.85" hidden="false" customHeight="false" outlineLevel="0" collapsed="false">
      <c r="A23" s="6" t="s">
        <v>1310</v>
      </c>
      <c r="B23" s="6" t="s">
        <v>8</v>
      </c>
      <c r="C23" s="6" t="s">
        <v>1293</v>
      </c>
      <c r="D23" s="6" t="s">
        <v>1311</v>
      </c>
      <c r="E23" s="6" t="s">
        <v>1302</v>
      </c>
    </row>
    <row r="24" customFormat="false" ht="23.85" hidden="false" customHeight="false" outlineLevel="0" collapsed="false">
      <c r="A24" s="6" t="s">
        <v>353</v>
      </c>
      <c r="B24" s="6" t="s">
        <v>1312</v>
      </c>
      <c r="C24" s="6" t="s">
        <v>1313</v>
      </c>
      <c r="D24" s="6" t="s">
        <v>1314</v>
      </c>
      <c r="E24" s="6" t="s">
        <v>1302</v>
      </c>
    </row>
    <row r="25" customFormat="false" ht="23.85" hidden="false" customHeight="false" outlineLevel="0" collapsed="false">
      <c r="A25" s="6" t="s">
        <v>1315</v>
      </c>
      <c r="B25" s="6" t="s">
        <v>1316</v>
      </c>
      <c r="C25" s="6" t="s">
        <v>230</v>
      </c>
      <c r="D25" s="6" t="s">
        <v>1317</v>
      </c>
      <c r="E25" s="6" t="s">
        <v>1302</v>
      </c>
    </row>
    <row r="26" customFormat="false" ht="35.05" hidden="false" customHeight="false" outlineLevel="0" collapsed="false">
      <c r="A26" s="6" t="s">
        <v>1318</v>
      </c>
      <c r="B26" s="6" t="s">
        <v>1319</v>
      </c>
      <c r="C26" s="6" t="s">
        <v>1320</v>
      </c>
      <c r="D26" s="6" t="s">
        <v>73</v>
      </c>
      <c r="E26" s="17" t="s">
        <v>1321</v>
      </c>
    </row>
    <row r="27" customFormat="false" ht="35.05" hidden="false" customHeight="false" outlineLevel="0" collapsed="false">
      <c r="A27" s="6" t="s">
        <v>1322</v>
      </c>
      <c r="B27" s="6" t="s">
        <v>1244</v>
      </c>
      <c r="C27" s="6" t="s">
        <v>1323</v>
      </c>
      <c r="D27" s="6" t="s">
        <v>73</v>
      </c>
      <c r="E27" s="17" t="s">
        <v>1321</v>
      </c>
    </row>
    <row r="28" customFormat="false" ht="35.05" hidden="false" customHeight="false" outlineLevel="0" collapsed="false">
      <c r="A28" s="6" t="s">
        <v>1324</v>
      </c>
      <c r="B28" s="6" t="s">
        <v>1325</v>
      </c>
      <c r="C28" s="6" t="s">
        <v>1326</v>
      </c>
      <c r="D28" s="6" t="s">
        <v>71</v>
      </c>
      <c r="E28" s="17" t="s">
        <v>1321</v>
      </c>
    </row>
    <row r="29" customFormat="false" ht="35.05" hidden="false" customHeight="false" outlineLevel="0" collapsed="false">
      <c r="A29" s="6" t="s">
        <v>1327</v>
      </c>
      <c r="B29" s="6" t="s">
        <v>1328</v>
      </c>
      <c r="C29" s="6" t="s">
        <v>1329</v>
      </c>
      <c r="D29" s="6" t="s">
        <v>71</v>
      </c>
      <c r="E29" s="17" t="s">
        <v>1321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Manager>Björn Birenti</Manager>
  <Company>compliance-experts e. K.</Company>
  <HyperlinkBase>https://ai-regulatorik.de/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KI-Compliance-Checkliste: Handel und E-Commerce</dc:title>
  <dc:subject>Prüf- und Umsetzungscheckliste zur KI-Verordnung (EU) 2024/1689 und ISO/IEC 42001</dc:subject>
  <dc:creator>Björn Birenti</dc:creator>
  <cp:keywords>KI-Verordnung; EU AI Act; ISO/IEC 42001; Checkliste; Handel und E-Commerce</cp:keywords>
  <dc:description>Herausgegeben von compliance-experts e. K., ai-regulatorik.de. Stand 14.10.2026. Fachliche Arbeitshilfe, keine Rechtsberatung.</dc:description>
  <cp:lastModifiedBy>Björn Birenti</cp:lastModifiedBy>
  <cp:category>Checkliste</cp:category>
  <dc:language>de-DE</dc:language>
  <dcterms:created xsi:type="dcterms:W3CDTF">2026-10-14T12:00:00Z</dcterms:created>
  <dcterms:modified xsi:type="dcterms:W3CDTF">2026-10-14T12:00:00Z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